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490" windowHeight="9045" tabRatio="996" firstSheet="11" activeTab="16"/>
  </bookViews>
  <sheets>
    <sheet name="COVER PAGE" sheetId="11" r:id="rId1"/>
    <sheet name="TABLE OF CONTENT" sheetId="30" r:id="rId2"/>
    <sheet name="TABLE OF ACRONYM &amp; ABBREVIATIOS" sheetId="28" r:id="rId3"/>
    <sheet name="CHAPTER ONE" sheetId="13" r:id="rId4"/>
    <sheet name="CHAPTER TWO" sheetId="34" r:id="rId5"/>
    <sheet name="CHAPTER THREE" sheetId="35" r:id="rId6"/>
    <sheet name="KPA ANALYSIS" sheetId="39" r:id="rId7"/>
    <sheet name="SPATIAL RATIONAL" sheetId="27" r:id="rId8"/>
    <sheet name="LMTOD" sheetId="5" r:id="rId9"/>
    <sheet name="LBSD" sheetId="1" r:id="rId10"/>
    <sheet name="LLED" sheetId="7" r:id="rId11"/>
    <sheet name="LMFMV" sheetId="37" r:id="rId12"/>
    <sheet name="LGGPP" sheetId="9" r:id="rId13"/>
    <sheet name="CAP CASHFLOW" sheetId="22" r:id="rId14"/>
    <sheet name="BUDGTED MONTHLY REVENUE" sheetId="23" r:id="rId15"/>
    <sheet name="BUDGETED MONTHLY CAPITAL EXPEND" sheetId="24" r:id="rId16"/>
    <sheet name="APPROVAL" sheetId="31" r:id="rId17"/>
    <sheet name="WARD INFORMATION" sheetId="25" r:id="rId18"/>
    <sheet name="THREE YEAR CAPITAL WORK PLAN1" sheetId="36" r:id="rId19"/>
    <sheet name="Sheet1" sheetId="40" r:id="rId20"/>
  </sheets>
  <externalReferences>
    <externalReference r:id="rId21"/>
    <externalReference r:id="rId22"/>
    <externalReference r:id="rId23"/>
  </externalReferences>
  <definedNames>
    <definedName name="_ADJ5">'[1]Template names'!$B$71</definedName>
    <definedName name="_xlnm._FilterDatabase" localSheetId="8" hidden="1">LMTOD!$A$1:$V$9</definedName>
    <definedName name="_Toc423433679" localSheetId="16">APPROVAL!$A$1</definedName>
    <definedName name="_Toc423433687" localSheetId="14">'BUDGTED MONTHLY REVENUE'!$A$2</definedName>
    <definedName name="_Toc423433688" localSheetId="15">'BUDGETED MONTHLY CAPITAL EXPEND'!$A$2</definedName>
    <definedName name="_Toc423433690" localSheetId="17">'WARD INFORMATION'!$A$2</definedName>
    <definedName name="ADJB12">'[1]Template names'!$B$88</definedName>
    <definedName name="ADJB15">'[1]Template names'!$B$91</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3a">'[1]Template names'!$B$8</definedName>
    <definedName name="Head50">'[1]Template names'!$B$45</definedName>
    <definedName name="Head51">'[1]Template names'!$B$46</definedName>
    <definedName name="Head52">'[1]Template names'!$B$47</definedName>
    <definedName name="Head53">'[1]Template names'!$B$48</definedName>
    <definedName name="Head54">'[1]Template names'!$B$49</definedName>
    <definedName name="Head55">'[1]Template names'!$B$50</definedName>
    <definedName name="Head56">'[1]Template names'!$B$51</definedName>
    <definedName name="Head5A">'[1]Template names'!$B$11</definedName>
    <definedName name="Head6">'[1]Template names'!$B$13</definedName>
    <definedName name="Head7">'[1]Template names'!$B$14</definedName>
    <definedName name="Head9">'[2]Template names'!$B$15</definedName>
    <definedName name="muni">'[2]Template names'!$B$93</definedName>
    <definedName name="OLE_LINK38" localSheetId="5">'CHAPTER THREE'!#REF!</definedName>
    <definedName name="OLE_LINK43" localSheetId="5">'CHAPTER THREE'!#REF!</definedName>
    <definedName name="OLE_LINK68" localSheetId="5">'CHAPTER THREE'!#REF!</definedName>
    <definedName name="OLE_LINK76" localSheetId="5">'CHAPTER THREE'!#REF!</definedName>
    <definedName name="OLE_LINK78" localSheetId="5">'CHAPTER THREE'!#REF!</definedName>
    <definedName name="_xlnm.Print_Area" localSheetId="3">'CHAPTER ONE'!$A$1:$A$6</definedName>
    <definedName name="_xlnm.Print_Area" localSheetId="0">'COVER PAGE'!$A$1:$A$44</definedName>
    <definedName name="_xlnm.Print_Area" localSheetId="9">LBSD!$A$1:$T$59</definedName>
    <definedName name="_xlnm.Print_Area" localSheetId="12">LGGPP!$A$1:$V$25</definedName>
    <definedName name="_xlnm.Print_Area" localSheetId="10">LLED!$A$1:$X$7</definedName>
    <definedName name="_xlnm.Print_Area" localSheetId="8">LMTOD!$A$1:$V$10</definedName>
    <definedName name="_xlnm.Print_Area" localSheetId="7">'SPATIAL RATIONAL'!$A$1:$V$16</definedName>
    <definedName name="_xlnm.Print_Titles" localSheetId="12">LGGPP!$1:$2</definedName>
    <definedName name="_xlnm.Print_Titles" localSheetId="10">LLED!$1:$1</definedName>
    <definedName name="_xlnm.Print_Titles" localSheetId="8">LMTOD!$1:$1</definedName>
    <definedName name="TableA25">'[3]Template names'!$B$137</definedName>
    <definedName name="TableA26">'[2]Template names'!$B$138</definedName>
    <definedName name="TableA28">'[3]Template names'!$B$140</definedName>
    <definedName name="TableA29">'[2]Template names'!$B$141</definedName>
    <definedName name="TableA30">'[2]Template names'!$B$142</definedName>
  </definedNames>
  <calcPr calcId="145621" concurrentCalc="0"/>
</workbook>
</file>

<file path=xl/calcChain.xml><?xml version="1.0" encoding="utf-8"?>
<calcChain xmlns="http://schemas.openxmlformats.org/spreadsheetml/2006/main">
  <c r="D32" i="35" l="1"/>
  <c r="D34" i="35"/>
  <c r="D155" i="35"/>
  <c r="D157" i="35"/>
  <c r="D163" i="35"/>
  <c r="D158" i="35"/>
  <c r="D159" i="35"/>
  <c r="D160" i="35"/>
  <c r="D161" i="35"/>
  <c r="D162" i="35"/>
  <c r="D174" i="35"/>
  <c r="D203" i="35"/>
  <c r="D328" i="35"/>
  <c r="D329" i="35"/>
  <c r="D334" i="35"/>
  <c r="D760" i="35"/>
  <c r="M41" i="1"/>
  <c r="L41" i="1"/>
  <c r="L34" i="1"/>
  <c r="M40" i="1"/>
  <c r="L40" i="1"/>
  <c r="M39" i="1"/>
  <c r="L39" i="1"/>
  <c r="M38" i="1"/>
  <c r="L38" i="1"/>
  <c r="M37" i="1"/>
  <c r="L37" i="1"/>
  <c r="M36" i="1"/>
  <c r="L36" i="1"/>
  <c r="M35" i="1"/>
  <c r="L35" i="1"/>
  <c r="M34" i="1"/>
  <c r="M33" i="1"/>
  <c r="L33" i="1"/>
  <c r="M32" i="1"/>
  <c r="L32" i="1"/>
  <c r="M31" i="1"/>
  <c r="L31" i="1"/>
  <c r="M30" i="1"/>
  <c r="L30" i="1"/>
  <c r="M29" i="1"/>
  <c r="L29" i="1"/>
  <c r="M23" i="1"/>
  <c r="L23" i="1"/>
  <c r="M22" i="1"/>
  <c r="L22" i="1"/>
  <c r="M21" i="1"/>
  <c r="L21" i="1"/>
  <c r="M20" i="1"/>
  <c r="L20" i="1"/>
  <c r="M19" i="1"/>
  <c r="L19" i="1"/>
  <c r="M16" i="1"/>
  <c r="L16" i="1"/>
  <c r="G162" i="36"/>
  <c r="F162" i="36"/>
  <c r="E162" i="36"/>
  <c r="G77" i="36"/>
  <c r="F77" i="36"/>
  <c r="E77" i="36"/>
  <c r="G70" i="36"/>
  <c r="F70" i="36"/>
  <c r="E70" i="36"/>
  <c r="G24" i="36"/>
  <c r="F24" i="36"/>
  <c r="E24" i="36"/>
  <c r="E164" i="36"/>
  <c r="G164" i="36"/>
  <c r="F164" i="36"/>
  <c r="F800" i="35"/>
  <c r="L760" i="35"/>
  <c r="K760" i="35"/>
  <c r="J760" i="35"/>
  <c r="I760" i="35"/>
  <c r="H760" i="35"/>
  <c r="G760" i="35"/>
  <c r="F760" i="35"/>
  <c r="E760" i="35"/>
  <c r="C760" i="35"/>
  <c r="B760" i="35"/>
  <c r="C174" i="35"/>
  <c r="F145" i="35"/>
  <c r="F144" i="35"/>
  <c r="E158" i="35"/>
  <c r="E159" i="35"/>
  <c r="E160" i="35"/>
  <c r="E161" i="35"/>
  <c r="E162" i="35"/>
  <c r="C163" i="35"/>
  <c r="B163" i="35"/>
  <c r="E157" i="35"/>
  <c r="E155" i="35"/>
  <c r="I171" i="35"/>
  <c r="I174" i="35"/>
  <c r="H174" i="35"/>
  <c r="G174" i="35"/>
  <c r="F174" i="35"/>
  <c r="E174" i="35"/>
  <c r="C203" i="35"/>
  <c r="B203" i="35"/>
  <c r="E201" i="35"/>
  <c r="E200" i="35"/>
  <c r="E199" i="35"/>
  <c r="E197" i="35"/>
  <c r="E196" i="35"/>
  <c r="E195" i="35"/>
  <c r="E192" i="35"/>
  <c r="E145" i="35"/>
  <c r="E144" i="35"/>
  <c r="E94" i="35"/>
  <c r="E92" i="35"/>
  <c r="E64" i="35"/>
  <c r="E63" i="35"/>
  <c r="E203" i="35"/>
  <c r="E163" i="35"/>
  <c r="F48" i="35"/>
  <c r="F44" i="35"/>
  <c r="E48" i="35"/>
  <c r="E44" i="35"/>
  <c r="D61" i="34"/>
  <c r="B61" i="34"/>
  <c r="C59" i="34"/>
  <c r="E59" i="34"/>
  <c r="C58" i="34"/>
  <c r="E58" i="34"/>
  <c r="C57" i="34"/>
  <c r="E57" i="34"/>
  <c r="C56" i="34"/>
  <c r="E56" i="34"/>
  <c r="C55" i="34"/>
  <c r="E55" i="34"/>
  <c r="C54" i="34"/>
  <c r="E54" i="34"/>
  <c r="C53" i="34"/>
  <c r="E53" i="34"/>
  <c r="C52" i="34"/>
  <c r="E52" i="34"/>
  <c r="C51" i="34"/>
  <c r="E51" i="34"/>
  <c r="C50" i="34"/>
  <c r="C61" i="34"/>
  <c r="D47" i="34"/>
  <c r="B47" i="34"/>
  <c r="C45" i="34"/>
  <c r="E45" i="34"/>
  <c r="C44" i="34"/>
  <c r="C43" i="34"/>
  <c r="C42" i="34"/>
  <c r="E42" i="34"/>
  <c r="C41" i="34"/>
  <c r="E41" i="34"/>
  <c r="C40" i="34"/>
  <c r="E40" i="34"/>
  <c r="C39" i="34"/>
  <c r="E39" i="34"/>
  <c r="C38" i="34"/>
  <c r="E38" i="34"/>
  <c r="C37" i="34"/>
  <c r="C36" i="34"/>
  <c r="E36" i="34"/>
  <c r="C47" i="34"/>
  <c r="E37" i="34"/>
  <c r="E47" i="34"/>
  <c r="E50" i="34"/>
  <c r="E61" i="34"/>
</calcChain>
</file>

<file path=xl/sharedStrings.xml><?xml version="1.0" encoding="utf-8"?>
<sst xmlns="http://schemas.openxmlformats.org/spreadsheetml/2006/main" count="4932" uniqueCount="2299">
  <si>
    <t>Priority Issue</t>
  </si>
  <si>
    <t>Development Objective</t>
  </si>
  <si>
    <t>Annual Targets</t>
  </si>
  <si>
    <t>Project Name</t>
  </si>
  <si>
    <t>Project Description</t>
  </si>
  <si>
    <t>Funding Source</t>
  </si>
  <si>
    <t xml:space="preserve">Performance Management </t>
  </si>
  <si>
    <t>N/A</t>
  </si>
  <si>
    <t>Income</t>
  </si>
  <si>
    <t xml:space="preserve"> Operational </t>
  </si>
  <si>
    <t>MIG</t>
  </si>
  <si>
    <t>Revenue Management</t>
  </si>
  <si>
    <t>Budget and Reporting</t>
  </si>
  <si>
    <t>Draft budget</t>
  </si>
  <si>
    <t>Final budget</t>
  </si>
  <si>
    <t>Financial statements</t>
  </si>
  <si>
    <t>Section 71 report submission</t>
  </si>
  <si>
    <t>Supply Chain Management</t>
  </si>
  <si>
    <t>Tender adjudication</t>
  </si>
  <si>
    <t>Operational</t>
  </si>
  <si>
    <t>Electricity Provision</t>
  </si>
  <si>
    <t xml:space="preserve">INEP </t>
  </si>
  <si>
    <t>INEP</t>
  </si>
  <si>
    <t>Roads, Bridges and Storm water</t>
  </si>
  <si>
    <t>Roads, Bridges and Stormwater</t>
  </si>
  <si>
    <t>Sports Facilities</t>
  </si>
  <si>
    <t> Building and Construction</t>
  </si>
  <si>
    <t>Key Performance Indicators/Measurable Objective</t>
  </si>
  <si>
    <t>16/17
R'000</t>
  </si>
  <si>
    <t>TECH</t>
  </si>
  <si>
    <t>Portfolio of Evidence</t>
  </si>
  <si>
    <t>Baseline</t>
  </si>
  <si>
    <t xml:space="preserve">Operational </t>
  </si>
  <si>
    <t>Priority Issue/Programme</t>
  </si>
  <si>
    <t>Location</t>
  </si>
  <si>
    <t>Start Date</t>
  </si>
  <si>
    <t>End Date</t>
  </si>
  <si>
    <t>15/16 
R'000</t>
  </si>
  <si>
    <t>16/17 
R'000</t>
  </si>
  <si>
    <t>Portfolio Of Evidence</t>
  </si>
  <si>
    <t>MM</t>
  </si>
  <si>
    <t xml:space="preserve">Quarterly performance reports </t>
  </si>
  <si>
    <t>Performance agreements</t>
  </si>
  <si>
    <t>Signed Performance Agreements</t>
  </si>
  <si>
    <t>Individual Performance Assessment</t>
  </si>
  <si>
    <t>Scorecards, Attendance Register</t>
  </si>
  <si>
    <t>CORP</t>
  </si>
  <si>
    <t>Personnel Recruitment</t>
  </si>
  <si>
    <t>Advertisement    and appointment letter</t>
  </si>
  <si>
    <t>Project/Indicator Description</t>
  </si>
  <si>
    <t>Develop a reporting template and send to departments, Receive completed template and consolidate into one report. Organise SDBIP Management meeting to consider the report.  Submit the report to Council for approval.</t>
  </si>
  <si>
    <t xml:space="preserve">Write a memorandum for approval of panel members and dates. Invite the participate Conduct assessment and compile assessment report. </t>
  </si>
  <si>
    <t>B&amp;T</t>
  </si>
  <si>
    <t>Schedules of Asset Register movement</t>
  </si>
  <si>
    <t>Receive new acquisitions, Bar code and capture into the asset register. Capture the expense of the project in progress. When the project is completed the unbundling and capitalisation into the asset register takes effect</t>
  </si>
  <si>
    <t>Asset Register</t>
  </si>
  <si>
    <t>GRAP Compliant Asset Register was updated</t>
  </si>
  <si>
    <t>Asset Management</t>
  </si>
  <si>
    <t>Quotations Report</t>
  </si>
  <si>
    <t>100% (# of quotations processed/# of quotations received)</t>
  </si>
  <si>
    <t xml:space="preserve">Set date for quotation committee. Assess the quotation within timeframe (90 days after closure of the tender). Write adjudication report to the Accounting Officer. </t>
  </si>
  <si>
    <t>Quotations</t>
  </si>
  <si>
    <t>Monthly Tender Reports</t>
  </si>
  <si>
    <t>100% (# tenders adjudicated/# of tenders closed and due for adjudication)</t>
  </si>
  <si>
    <t xml:space="preserve">Set date for adjudication committee. Adjudicate tenders within timeframe (90 days after closure of the tender). Write adjudication report to the Accounting Officer. </t>
  </si>
  <si>
    <t>Copy of acknowledgement of receipt by Treasuries</t>
  </si>
  <si>
    <t>Compile the section 71 report. Submit to treasury within 10 days after month end. Submit to council for approval.</t>
  </si>
  <si>
    <t xml:space="preserve">Copy of Financial statements </t>
  </si>
  <si>
    <t>Compile the financial statement. Review the compiled financial statement. Present to management meeting. Submit to AG for auditing.</t>
  </si>
  <si>
    <t>Final budget and Council Resolution</t>
  </si>
  <si>
    <t>Take the draft budget for public participation with the IDP. Incorporate inputs and submit the budget for final approval</t>
  </si>
  <si>
    <t xml:space="preserve">Final budget was submitted  to council </t>
  </si>
  <si>
    <t>Draft budget and Council Resolution</t>
  </si>
  <si>
    <t>Collect budget from departments, Consolidate the budget, Present the draft to management, Submit to council for approval</t>
  </si>
  <si>
    <t xml:space="preserve">Draft budget was tabled  to council </t>
  </si>
  <si>
    <t>Draft/Final Policies (Rates Policy, Tariff Policy, Credit Control Policy, Debts Collection Policy)</t>
  </si>
  <si>
    <t>Send the policies for inputs by other department. Present the draft review to management. Submit to council for approval.</t>
  </si>
  <si>
    <t>Revenue enhancement policies review</t>
  </si>
  <si>
    <t>Revenue enhancement policies were reviewed</t>
  </si>
  <si>
    <t>End date</t>
  </si>
  <si>
    <t>Organogram review</t>
  </si>
  <si>
    <t>Reviewing of organizational structure</t>
  </si>
  <si>
    <t>Invite inputs from departments regarding the new organogram</t>
  </si>
  <si>
    <t>Personnel Recruitment as per priority list</t>
  </si>
  <si>
    <t>Advertisement, Shortlisting reports, Interview reports and Appointment letters</t>
  </si>
  <si>
    <t xml:space="preserve">Special Programs  </t>
  </si>
  <si>
    <t>Organize and  conduct the special programs undertaken in the different desks of the Special Programs Unit</t>
  </si>
  <si>
    <t>Attendance registers, 
Signed minutes, Invitations, programs
Close out report</t>
  </si>
  <si>
    <t>Dept</t>
  </si>
  <si>
    <t>Fraud and Anti - Corruption</t>
  </si>
  <si>
    <t>100% (# of cases attended/# of cases reported)</t>
  </si>
  <si>
    <t>Investigate allegations of fraud and corruption</t>
  </si>
  <si>
    <t>Case Register</t>
  </si>
  <si>
    <t xml:space="preserve">Public Participation </t>
  </si>
  <si>
    <t>Support services for monthly ward committee meetings</t>
  </si>
  <si>
    <t xml:space="preserve">Minutes, Attendance register, 
Ward committee quarterly report
</t>
  </si>
  <si>
    <t>Internal Auditing</t>
  </si>
  <si>
    <t>Three (3) year Internal Audit rolling plan and Annual plan was approved</t>
  </si>
  <si>
    <t>Internal Audit 3 Year Plan</t>
  </si>
  <si>
    <t>Develop the internal audit 3 year plan</t>
  </si>
  <si>
    <t>Copy of the plan</t>
  </si>
  <si>
    <t>Internal Audit Plan</t>
  </si>
  <si>
    <t xml:space="preserve">Implementation of the Approved Internal Audit Plan </t>
  </si>
  <si>
    <t xml:space="preserve">100% (# of projects executed/# of projects in the action  plan) </t>
  </si>
  <si>
    <t>Internal Audit report to Audit and Performance Audit Committee</t>
  </si>
  <si>
    <t>AG(SA) action plan</t>
  </si>
  <si>
    <t>Implementation of the AG(SA) action plan</t>
  </si>
  <si>
    <t xml:space="preserve">100% (# of queries resolved/# of queries in the action plan) </t>
  </si>
  <si>
    <t xml:space="preserve">Progress report </t>
  </si>
  <si>
    <t xml:space="preserve">Audit and Performance Audit Committee </t>
  </si>
  <si>
    <t>Organize Audit and Performance Audit Committee meetings</t>
  </si>
  <si>
    <t>Minutes, Attendance register, invitations</t>
  </si>
  <si>
    <t>Audit and Performance Audit Committee Reports</t>
  </si>
  <si>
    <t>Develop Audit and Performance Audit Committee Reports</t>
  </si>
  <si>
    <t>Council resolution, Attendance register</t>
  </si>
  <si>
    <t xml:space="preserve"> Audit Steering Committee  </t>
  </si>
  <si>
    <t xml:space="preserve">Organize Audit Steering Committee meetings  </t>
  </si>
  <si>
    <t>Consult members of the public on service delivery issues</t>
  </si>
  <si>
    <t>Attendance register and Programme</t>
  </si>
  <si>
    <t>Review of Communication Strategy</t>
  </si>
  <si>
    <t xml:space="preserve">Designs, Appointment letter for labourers, Project progress report, </t>
  </si>
  <si>
    <t>TABLE OF CONTENT</t>
  </si>
  <si>
    <t>1. INTRODUCTION AND LEGISLATION</t>
  </si>
  <si>
    <t>Medium Term Revenue and Expenditure Framework</t>
  </si>
  <si>
    <t>R thousand</t>
  </si>
  <si>
    <t>July</t>
  </si>
  <si>
    <t>August</t>
  </si>
  <si>
    <t>Sept.</t>
  </si>
  <si>
    <t>October</t>
  </si>
  <si>
    <t>November</t>
  </si>
  <si>
    <t>December</t>
  </si>
  <si>
    <t>January</t>
  </si>
  <si>
    <t>February</t>
  </si>
  <si>
    <t>March</t>
  </si>
  <si>
    <t>April</t>
  </si>
  <si>
    <t>May</t>
  </si>
  <si>
    <t>June</t>
  </si>
  <si>
    <t>MONTHLY CASH FLOWS</t>
  </si>
  <si>
    <t>Cash Receipts By Source</t>
  </si>
  <si>
    <t>Transfer receipts - operational</t>
  </si>
  <si>
    <t>Cash Receipts by Source</t>
  </si>
  <si>
    <t>Other Cash Flows by Source</t>
  </si>
  <si>
    <t>Transfer receipts - capital</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</si>
  <si>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</si>
  <si>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</si>
  <si>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</si>
  <si>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</si>
  <si>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</si>
  <si>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</si>
  <si>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</si>
  <si>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</si>
  <si>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</si>
  <si>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</si>
  <si>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</si>
  <si>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</si>
  <si>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</si>
  <si>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</si>
  <si>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NET INCREASE/(DECREASE) IN CASH HELD</t>
  </si>
  <si>
    <t>Cash/cash equivalents at the month/year begin:</t>
  </si>
  <si>
    <t>Cash/cash equivalents at the month/year end:</t>
  </si>
  <si>
    <t>Ward</t>
  </si>
  <si>
    <t>All wards</t>
  </si>
  <si>
    <t>5.1. MUNICIPAL TRANSFORMATION AND ORGANISATIONAL DEVELOPMENT (LOWER SDBIP)</t>
  </si>
  <si>
    <t>5.3. MUNICIPAL FINANCE MANAGEMENT AND VIABILITY (LOWER SDBIP)</t>
  </si>
  <si>
    <t>5.4. LOCAL ECONOMIC DEVELOPMENT (L0WER SDBIP)</t>
  </si>
  <si>
    <t>5.5. GOOD GOVERNANCE AND PUBLIC PARTICIPATION (LOWER SDBIP)</t>
  </si>
  <si>
    <t>All Wards</t>
  </si>
  <si>
    <t>Giyani</t>
  </si>
  <si>
    <t>Bode</t>
  </si>
  <si>
    <t>LGES</t>
  </si>
  <si>
    <t>Budget 16/17 R'000</t>
  </si>
  <si>
    <t>Certificate of Completion</t>
  </si>
  <si>
    <t>Specifications, Advertisement, appointment letter, Designs</t>
  </si>
  <si>
    <t>Waste Disposal</t>
  </si>
  <si>
    <t>Ward 11</t>
  </si>
  <si>
    <t>Completion Certificate</t>
  </si>
  <si>
    <t>3.2 Km of roads tarred by 30 June 2017</t>
  </si>
  <si>
    <t>3.2Km</t>
  </si>
  <si>
    <t>Mbaula access road</t>
  </si>
  <si>
    <t xml:space="preserve">Mbaula Upgrading 3.2 km of road from gravel to tar </t>
  </si>
  <si>
    <t>Mbaula</t>
  </si>
  <si>
    <t>Ward 29</t>
  </si>
  <si>
    <t>HOMU 14B TO 14A UPGRADING FROM GRAVEL TO TAR</t>
  </si>
  <si>
    <t>Appointement letter, acceptance letter, Progress report, minutes and IA</t>
  </si>
  <si>
    <t>GIYANI SECTION F STREETS PHASE 3</t>
  </si>
  <si>
    <t>Appointement letter, acceptance letter, Scoping report, preliminary design report , Detailed design report, and draft tender document and IA</t>
  </si>
  <si>
    <t>BODE PAVING OF INTERNAL STREETS</t>
  </si>
  <si>
    <t>Appointement letter, acceptance letter, Progress report, minutes, IA and practical completion.</t>
  </si>
  <si>
    <t>CULVERT BRIDGES TO CEMENTRIES</t>
  </si>
  <si>
    <t>NKOMO A UPGRADING FROM GRAVEL TO TAR</t>
  </si>
  <si>
    <t>Municipal building</t>
  </si>
  <si>
    <t>CIVIC CENTRE BUILDING, PHASE 2</t>
  </si>
  <si>
    <t xml:space="preserve">To construct civic centre office phase 2 offices up to 100% </t>
  </si>
  <si>
    <t>CBD</t>
  </si>
  <si>
    <t>UPGRADING OF PACKING LOT</t>
  </si>
  <si>
    <t xml:space="preserve"> Progress report, minutes, IA and practical completion.</t>
  </si>
  <si>
    <t>REFURBISHMENT OF GIYANI ARTS &amp; CULTURE CENTRE</t>
  </si>
  <si>
    <t>To refurbish giyani arts and arts culture and paving parking lot.</t>
  </si>
  <si>
    <t>PUBLIC TRANSPORT SHELTERS</t>
  </si>
  <si>
    <t>To install public transport shellter on public transport routes</t>
  </si>
  <si>
    <t xml:space="preserve">Appointement letter, acceptance letter, Scoping report and  preliminary design report </t>
  </si>
  <si>
    <t>NDHAMBI TAXI RANK</t>
  </si>
  <si>
    <t>Mavalani</t>
  </si>
  <si>
    <t>Dzingi-dzingi</t>
  </si>
  <si>
    <t>Appointment letter</t>
  </si>
  <si>
    <t>Road and Stormwater Infrastructure Maintenance</t>
  </si>
  <si>
    <t>To issue work orders to contractors,contractors to prepare the surface for patching and to patch utelising hot mix asphalt and complete works on site</t>
  </si>
  <si>
    <t>Giyani Township</t>
  </si>
  <si>
    <t>Ward 12,13,11,21</t>
  </si>
  <si>
    <t>work order,certification by ward councillors,practical completion certificates</t>
  </si>
  <si>
    <t>Routine maintenance of gravel roads</t>
  </si>
  <si>
    <t>To fill job itinerary for the relevant plant operator, blade and or regravel road and signing of confirmation letter by ward councillor</t>
  </si>
  <si>
    <t>Giyani Township and Villages</t>
  </si>
  <si>
    <t>copy of the completed itinerary,confirmation letter from ward councillor</t>
  </si>
  <si>
    <t>Routine maintenance of surface roads for Public shelter</t>
  </si>
  <si>
    <t>To issue work orders to contractors,contractors to prepare the surface for paving purposes and to seal utelising paving  and complete works on site</t>
  </si>
  <si>
    <t>Giyani Township a</t>
  </si>
  <si>
    <t>Municipal building Maintanance</t>
  </si>
  <si>
    <t>Poor condition of municipaal buildings</t>
  </si>
  <si>
    <t>Routine maintenance of  Municipal buildings and  sports centres as when required</t>
  </si>
  <si>
    <t>Copy  of job cards signed by ward councellors and close up reports</t>
  </si>
  <si>
    <t xml:space="preserve">Giyani Township </t>
  </si>
  <si>
    <t>Greater Giyani Municipality</t>
  </si>
  <si>
    <t>100% (5/5)</t>
  </si>
  <si>
    <t>Develop draft performance agreements. Engage the relevant Section 54/56  Managers. Submit the final performance agreement to Municipal Manager for signing. Submit the signed agreement to MEC for Cooperative Governance Human Settlement and Traditional Affairs.</t>
  </si>
  <si>
    <t>Draft Annual Report, Fourth Quarter SDBIP Report 2015/2016,  First Quarter SDBIP Report 2016/2017, Mid Year Performance Report 2016/2017, Oversight, Final Annual Report, Council Resolutions</t>
  </si>
  <si>
    <t>1/7/2017</t>
  </si>
  <si>
    <t>Occupational health</t>
  </si>
  <si>
    <t xml:space="preserve"> Development of the OHS report</t>
  </si>
  <si>
    <t>OHS implementation report</t>
  </si>
  <si>
    <t>To develop sustainable infrastructure networks which promotes economic growth and improve quality of life?</t>
  </si>
  <si>
    <t>To Create An Enabling Environment For Sustainable Economic Growth</t>
  </si>
  <si>
    <t>LIM331 Greater Giyani - Supporting Table SA30 Budgeted monthly cash flow</t>
  </si>
  <si>
    <t>Property rates</t>
  </si>
  <si>
    <t>Service charges - electricity revenue</t>
  </si>
  <si>
    <t>Service charges - water revenue</t>
  </si>
  <si>
    <t>Service charges - sanitation revenue</t>
  </si>
  <si>
    <t>Service charges - refuse revenue</t>
  </si>
  <si>
    <t>Service charges - other</t>
  </si>
  <si>
    <t>Rental of facilities and equipment</t>
  </si>
  <si>
    <t>Interest earned - external investments</t>
  </si>
  <si>
    <t>Interest earned - outstanding debtors</t>
  </si>
  <si>
    <t>Dividends received</t>
  </si>
  <si>
    <t>Licences and permits</t>
  </si>
  <si>
    <t>Agency services</t>
  </si>
  <si>
    <t>Other revenue</t>
  </si>
  <si>
    <t>Proceeds on disposal of PPE</t>
  </si>
  <si>
    <t>Short term loans</t>
  </si>
  <si>
    <t>Borrowing long term/refinancing</t>
  </si>
  <si>
    <t>Increase (decrease) in consumer deposits</t>
  </si>
  <si>
    <t>Decrease (Increase) in non-current debtors</t>
  </si>
  <si>
    <t>Decrease (increase) other non-current receivables</t>
  </si>
  <si>
    <t>Decrease (increase) in non-current investments</t>
  </si>
  <si>
    <t>Capital assets</t>
  </si>
  <si>
    <t>Repayment of borrowing</t>
  </si>
  <si>
    <t>Other Cash Flows/Payments</t>
  </si>
  <si>
    <t>References</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</si>
  <si>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</si>
  <si>
    <r>
      <t>1.</t>
    </r>
    <r>
      <rPr>
        <sz val="7"/>
        <rFont val="Times New Roman"/>
        <family val="1"/>
      </rPr>
      <t xml:space="preserve">        </t>
    </r>
    <r>
      <rPr>
        <sz val="10"/>
        <rFont val="Arial Narrow"/>
        <family val="2"/>
      </rPr>
      <t>BUDGETED MONTHLY CASH FLOW</t>
    </r>
  </si>
  <si>
    <r>
      <t>1.</t>
    </r>
    <r>
      <rPr>
        <sz val="7"/>
        <rFont val="Times New Roman"/>
        <family val="1"/>
      </rPr>
      <t xml:space="preserve">        </t>
    </r>
    <r>
      <rPr>
        <sz val="10"/>
        <rFont val="Arial Narrow"/>
        <family val="2"/>
      </rPr>
      <t>BUDGETED MONTHLY CAPITAL EXPENDITURE (STANDARD CLASSIFICATION)</t>
    </r>
  </si>
  <si>
    <r>
      <t>1.</t>
    </r>
    <r>
      <rPr>
        <sz val="7"/>
        <rFont val="Times New Roman"/>
        <family val="1"/>
      </rPr>
      <t xml:space="preserve">        </t>
    </r>
    <r>
      <rPr>
        <sz val="10"/>
        <rFont val="Arial Narrow"/>
        <family val="2"/>
      </rPr>
      <t>WARD INFORMATION FOR EXPENDITURE AND SERVICE DELIVERY</t>
    </r>
  </si>
  <si>
    <t>Ward 1</t>
  </si>
  <si>
    <t>Project name</t>
  </si>
  <si>
    <t xml:space="preserve">Implementing agent </t>
  </si>
  <si>
    <t xml:space="preserve">Settlement </t>
  </si>
  <si>
    <t xml:space="preserve">Budget </t>
  </si>
  <si>
    <t xml:space="preserve">Department </t>
  </si>
  <si>
    <t>Ward 3</t>
  </si>
  <si>
    <t>Nthuxi</t>
  </si>
  <si>
    <t>GGM</t>
  </si>
  <si>
    <t>Technical</t>
  </si>
  <si>
    <t>Ward 4</t>
  </si>
  <si>
    <t xml:space="preserve">Project name </t>
  </si>
  <si>
    <t>Implementing agent</t>
  </si>
  <si>
    <t>Maswanganyi electrification</t>
  </si>
  <si>
    <t>maswanganyi</t>
  </si>
  <si>
    <t xml:space="preserve">Technical </t>
  </si>
  <si>
    <t>department</t>
  </si>
  <si>
    <t>Ward 7</t>
  </si>
  <si>
    <t>Paving of street bode</t>
  </si>
  <si>
    <t>Ward 8</t>
  </si>
  <si>
    <t>Nwamankena</t>
  </si>
  <si>
    <t>Ward 9</t>
  </si>
  <si>
    <t>Department</t>
  </si>
  <si>
    <t>Upgrading of road from gravel to tar homu 14b to homu 14 a</t>
  </si>
  <si>
    <t>Homu 14a</t>
  </si>
  <si>
    <t xml:space="preserve">Ward 10 </t>
  </si>
  <si>
    <t>Implementing  agent</t>
  </si>
  <si>
    <t>Giyani section E sport center</t>
  </si>
  <si>
    <t>Section E</t>
  </si>
  <si>
    <t>Giyani section e Streets upgrading phase2</t>
  </si>
  <si>
    <t>Ward 12</t>
  </si>
  <si>
    <t>1upgrading and lighting nkhensani road</t>
  </si>
  <si>
    <t>Section A</t>
  </si>
  <si>
    <t>Ward 13</t>
  </si>
  <si>
    <t>Giyani section f streets</t>
  </si>
  <si>
    <t>Section F</t>
  </si>
  <si>
    <t xml:space="preserve">Ward 14 </t>
  </si>
  <si>
    <t>Formalization of xikukwani eco park</t>
  </si>
  <si>
    <t xml:space="preserve">Xikukwani </t>
  </si>
  <si>
    <t>Planning</t>
  </si>
  <si>
    <t>Formalization of Risinga (makosha)</t>
  </si>
  <si>
    <t xml:space="preserve">Makosha </t>
  </si>
  <si>
    <t xml:space="preserve">Planning </t>
  </si>
  <si>
    <t>Makosha upgrading of road</t>
  </si>
  <si>
    <t>Makosha</t>
  </si>
  <si>
    <t>R500,000</t>
  </si>
  <si>
    <t xml:space="preserve">Ward 15 </t>
  </si>
  <si>
    <t>Ward 16</t>
  </si>
  <si>
    <t>R1M</t>
  </si>
  <si>
    <t>Mhlava willem electrification</t>
  </si>
  <si>
    <t>Mhlava willem</t>
  </si>
  <si>
    <t xml:space="preserve">Ward 17 </t>
  </si>
  <si>
    <t xml:space="preserve">Ward 18 </t>
  </si>
  <si>
    <t>Gawula electification</t>
  </si>
  <si>
    <t>Gawula</t>
  </si>
  <si>
    <t>technical</t>
  </si>
  <si>
    <t>Ward 19</t>
  </si>
  <si>
    <t xml:space="preserve">Ward 20 </t>
  </si>
  <si>
    <t>Xivulani</t>
  </si>
  <si>
    <t>Ward 21</t>
  </si>
  <si>
    <t>Waste disposal site</t>
  </si>
  <si>
    <t>Ngobe</t>
  </si>
  <si>
    <t>R10m</t>
  </si>
  <si>
    <t>Town expansion at ngobe</t>
  </si>
  <si>
    <t>Ward 22</t>
  </si>
  <si>
    <t xml:space="preserve">1shikhumbaelectrification </t>
  </si>
  <si>
    <t>Shikhumba</t>
  </si>
  <si>
    <t xml:space="preserve">Ward 23 </t>
  </si>
  <si>
    <t>MUXIYANI</t>
  </si>
  <si>
    <t>Kheyi</t>
  </si>
  <si>
    <t>Ward 24</t>
  </si>
  <si>
    <t>Mageva sport center</t>
  </si>
  <si>
    <t xml:space="preserve">Mageva </t>
  </si>
  <si>
    <t xml:space="preserve">Ward 25 </t>
  </si>
  <si>
    <t>Ndhambi taxi rank</t>
  </si>
  <si>
    <t xml:space="preserve">Ndhambi </t>
  </si>
  <si>
    <t xml:space="preserve">Ward 27 </t>
  </si>
  <si>
    <t>xitlakati</t>
  </si>
  <si>
    <t>Mzilela</t>
  </si>
  <si>
    <t>Khaxani</t>
  </si>
  <si>
    <t xml:space="preserve">Ward 28 </t>
  </si>
  <si>
    <t>Mbaula electrification</t>
  </si>
  <si>
    <t xml:space="preserve">Ward 29 </t>
  </si>
  <si>
    <t>Vuhehli electrification</t>
  </si>
  <si>
    <t>Vuhehli</t>
  </si>
  <si>
    <t>Nwakhuwani electrification</t>
  </si>
  <si>
    <t>Electrification of Mhlava-Willem, Sekhiming, Mbatlo &amp; Shivulani Villages (369)</t>
  </si>
  <si>
    <t>GIYANI SECTION E  UPGRADING FROM GRAVEL TO TARR PHASE 2</t>
  </si>
  <si>
    <t>WASTE DISPOSAL SITE DEVELOPMENT</t>
  </si>
  <si>
    <t>NKURI (ZAMANI) UPGRADING FROM GRAVEL TO TARR  (RINGROAD)</t>
  </si>
  <si>
    <t>WIDENING OF ACCESS ROAD TO CBD</t>
  </si>
  <si>
    <t>SECTION E SPORTS CENTRE</t>
  </si>
  <si>
    <t>HOMU 14B SPORTS CENTRE</t>
  </si>
  <si>
    <t>30 HIGH MAST LIGHTS IN CRIME PRONE AREAS</t>
  </si>
  <si>
    <t>MAKOSHA UPGRADING FROM GRAVEL TO TARR</t>
  </si>
  <si>
    <t>MAGEVA SPORTS CENTRE</t>
  </si>
  <si>
    <t>51 HIGH MAST LIGHTS IN CRIME PRONE AREAS</t>
  </si>
  <si>
    <t>THOMO COMMUNITY HALL</t>
  </si>
  <si>
    <t>SIKHUNYANI CULVERT BRIDGE</t>
  </si>
  <si>
    <t>SERVICING OF SITES</t>
  </si>
  <si>
    <t>FORMALISATION OF NEW SETTLEMENT (XIKUKWANE VILLAGE)</t>
  </si>
  <si>
    <t>FORMALISATION OF NEW SETTLEMENT (MAKOSHA RISINGA EXTENSION)</t>
  </si>
  <si>
    <t>TOWN EXPANSION(NGOVE VILLAGE)</t>
  </si>
  <si>
    <t>DEVELOPMENT OF ROADS &amp; STORMWATER MASTER PLAN</t>
  </si>
  <si>
    <t>REFURBISHMENT OF GIYANI STREETS LIGHTS &amp; HIGH MASTS</t>
  </si>
  <si>
    <t>LANDSCAPPING OF CBD AND GIYANI ENTRANCE</t>
  </si>
  <si>
    <t>ALTERNATIVE ROAD TO GIYANI FROM R81</t>
  </si>
  <si>
    <t>DEVELOPMENT OF A DISASTER MANAGEMENT PLAN</t>
  </si>
  <si>
    <t>REHABILITATION OF STREETS IN ALL SECTIONS</t>
  </si>
  <si>
    <t>UPGRADING OF ROAD D3187 FROM GRAVEL TO TAR</t>
  </si>
  <si>
    <t>REFURBISHMENT OF GIYANI STADIUM,MAVHUZA,SHIVULANI,SECTION A TENNIS COURT</t>
  </si>
  <si>
    <t>UPGRADING OF NKHENSANI ACCESS(SIDEWALKS,LIGHTING,BUS STOP ,STALLS)</t>
  </si>
  <si>
    <t>REFURBISHMENT OF SPORTING FACILITIES(MZILELA,GAWULA,MUYEXE,SHAWELA)</t>
  </si>
  <si>
    <t>GIYANI SECTION E SPORTS PRECINCT(ROAD,SIDEWALKS,LIGHTING)</t>
  </si>
  <si>
    <t>UPGRADING OF GIYANI GOLF COURSE</t>
  </si>
  <si>
    <t>UPGRADING OF GIYANI TRAFFIC LIGHTS &amp; R81 LIGHTING</t>
  </si>
  <si>
    <t>UPGRADING OF YOUTH CAMP</t>
  </si>
  <si>
    <t>2018/19</t>
  </si>
  <si>
    <t>Administration</t>
  </si>
  <si>
    <t>Awarding of bursaries to needy students</t>
  </si>
  <si>
    <t>Draft Communication Strategy in place</t>
  </si>
  <si>
    <t>Adminstration</t>
  </si>
  <si>
    <t>Municipal Buildings</t>
  </si>
  <si>
    <t>New Indicator</t>
  </si>
  <si>
    <t>Arts and Culture Cente in place</t>
  </si>
  <si>
    <t>Available Parking lot</t>
  </si>
  <si>
    <t>Admistration</t>
  </si>
  <si>
    <t>Submission of the draft commucation strategy to council</t>
  </si>
  <si>
    <t>Bursaries</t>
  </si>
  <si>
    <t>Support services through PPOs to have monthly ward committee meetings in each of 31 wards</t>
  </si>
  <si>
    <t>Ward 25</t>
  </si>
  <si>
    <t>Ward 20</t>
  </si>
  <si>
    <t>Ward 15</t>
  </si>
  <si>
    <t>All townships</t>
  </si>
  <si>
    <t>operational</t>
  </si>
  <si>
    <t>30/06/2018</t>
  </si>
  <si>
    <t>30/06/2019</t>
  </si>
  <si>
    <t>1/07/2017</t>
  </si>
  <si>
    <t>Spatial and Town Planning</t>
  </si>
  <si>
    <t>100% (# of application  received/(# of application attended to within 90 days).</t>
  </si>
  <si>
    <t>Permission to Occupy</t>
  </si>
  <si>
    <t>Application received, Site visits, Stand demarcated and compile a report</t>
  </si>
  <si>
    <t>Site inspection report, Register of applications</t>
  </si>
  <si>
    <t>100% processed</t>
  </si>
  <si>
    <t>Building Plans</t>
  </si>
  <si>
    <t>Application received, Site visits, for assessment. Development plan committee sit and check the plan. Response to applicant in writing</t>
  </si>
  <si>
    <t>100% (# of building plans assessed/# of building plans received)</t>
  </si>
  <si>
    <t>Building plans register</t>
  </si>
  <si>
    <t>100% (# of applications processed/# applications received)</t>
  </si>
  <si>
    <t>Zoning of land</t>
  </si>
  <si>
    <t xml:space="preserve">Application received, Site visits, for assessment. Development plan committee sit and check the plan. Submit the report to Council for approval. Response to applicant in writing. </t>
  </si>
  <si>
    <t>Zoning certificates issued</t>
  </si>
  <si>
    <t>Rezoning of land</t>
  </si>
  <si>
    <t>EXCO resolutions</t>
  </si>
  <si>
    <t>100% (# of application for land use rights inspection conducted within 14 days/# of application received)</t>
  </si>
  <si>
    <t>Land Use Management</t>
  </si>
  <si>
    <t>100%  (# of applications processed/# of applications received)</t>
  </si>
  <si>
    <t>Pegging Applications</t>
  </si>
  <si>
    <t>Application received, Site visits, development plan committee sits, Generate report to council, Notify the client</t>
  </si>
  <si>
    <t>Application Assessment Report, Register of applications</t>
  </si>
  <si>
    <t>Demarcation of sites</t>
  </si>
  <si>
    <t>Property application</t>
  </si>
  <si>
    <t>Receive application, Send to MM for approval, Notify the applicants to go and pay, After receiving the proof of payment a venue is booked.</t>
  </si>
  <si>
    <t>Bookings register</t>
  </si>
  <si>
    <t>100% (# of contravention notices issued within 5 days/# of contravention identified)</t>
  </si>
  <si>
    <t>By Law Enforcement</t>
  </si>
  <si>
    <t>Conduct inspection, Upon identifying a contravention a notice is issued</t>
  </si>
  <si>
    <t>Duplicate notices</t>
  </si>
  <si>
    <t>Routine Inspection</t>
  </si>
  <si>
    <t>Inspect the area, If find contravention issues notice, If no respond final notice issued, If no response a fine is written, if no response the matter is taken to legal</t>
  </si>
  <si>
    <t>Inspection form, Register</t>
  </si>
  <si>
    <t>Promote  community and environmental welfare</t>
  </si>
  <si>
    <t xml:space="preserve">To develop governance structures and systems that will ensure effective public consultation and organizational discipline
</t>
  </si>
  <si>
    <t>Formalization of a new settlement (Xikukwani Village</t>
  </si>
  <si>
    <t>Town Expansion (Ngove Village)</t>
  </si>
  <si>
    <t>Xikukwani Village</t>
  </si>
  <si>
    <t>Ngove Village</t>
  </si>
  <si>
    <t># of activities conducted on special  programs by 30 June 2017( HIV/AIDS, Disability, Gender, Child and Old age and Youth)</t>
  </si>
  <si>
    <t>Ward 19, 7 and 3</t>
  </si>
  <si>
    <t>Minutes and attandence registers</t>
  </si>
  <si>
    <t>To develop and Retain the best Human Capital , Effective and Efficient Administrative and Operational Support System</t>
  </si>
  <si>
    <t>Maintanance of network Infrastructure</t>
  </si>
  <si>
    <t>Maintaning of the network infrastructure</t>
  </si>
  <si>
    <t>Maintanance Register</t>
  </si>
  <si>
    <t>Update of Municipal website</t>
  </si>
  <si>
    <t>Placing of compliance  documents on municpal website</t>
  </si>
  <si>
    <t>100% information sent to SITA to update the website</t>
  </si>
  <si>
    <t>Sent Mail</t>
  </si>
  <si>
    <t>IT Governance, Risks and Compliance</t>
  </si>
  <si>
    <t>Coordination of the IT Steering Committee Meeeting</t>
  </si>
  <si>
    <t>Attendance Registers and Minutes</t>
  </si>
  <si>
    <t xml:space="preserve">Management of litigation </t>
  </si>
  <si>
    <t xml:space="preserve">Attending and finalizing all   litigation cases of the municipality </t>
  </si>
  <si>
    <t>Litigation Register and Report</t>
  </si>
  <si>
    <t>To improve financial management systems to enhance venue base</t>
  </si>
  <si>
    <t>To  upgrade the parking lot within the municipal offices</t>
  </si>
  <si>
    <t>Upgrading of packing lot</t>
  </si>
  <si>
    <t>civic centre building, phase 2</t>
  </si>
  <si>
    <t>public transport shelters</t>
  </si>
  <si>
    <t>n'wadzekudzeku community hall</t>
  </si>
  <si>
    <t xml:space="preserve">preventative maintenance of tarred roads in greater  giyani municipality
</t>
  </si>
  <si>
    <t xml:space="preserve">extension of pallisade fence at pound station
</t>
  </si>
  <si>
    <t>5.2. BASIC SERVICE DELIVERY AND INFRASTRUCTURE DEVELOPMENT (LOWER SDBIP)</t>
  </si>
  <si>
    <t>Infrastructure Maintanance</t>
  </si>
  <si>
    <t>Advert  and  Letters of bursary awards</t>
  </si>
  <si>
    <t xml:space="preserve">Public Hearing of MPAC  </t>
  </si>
  <si>
    <t>Ward   Public Report Back meetings</t>
  </si>
  <si>
    <t xml:space="preserve">Attendance registers and Advert
</t>
  </si>
  <si>
    <t>MPAC Public Hearing</t>
  </si>
  <si>
    <t>Informaton Technology</t>
  </si>
  <si>
    <t>HR  Policies</t>
  </si>
  <si>
    <t>Invite inputs from departments regarding the new HR policy</t>
  </si>
  <si>
    <t>HR policies and  Council Resolution</t>
  </si>
  <si>
    <t>Approved  Oganogram and Council Resolution</t>
  </si>
  <si>
    <t>Human Resources and Organizational Development</t>
  </si>
  <si>
    <t>Contract Management</t>
  </si>
  <si>
    <t>Contract Managemnt</t>
  </si>
  <si>
    <t>To develop an effective spatial framework that promotes intergrtaed and sustainable devlopment</t>
  </si>
  <si>
    <t>Specifications, Appointment Letter of Service Provider and title deed</t>
  </si>
  <si>
    <t>COMM</t>
  </si>
  <si>
    <t>40% processed</t>
  </si>
  <si>
    <t>Appontment of Service provider for studies, Evinromental Impact Assessment, GEO tag, Services Rport, Heritage study, Public Participation, Presentation of draft layoout plan, submission for approval, Generating SG diagram , submit to survey general for approval. Formalization</t>
  </si>
  <si>
    <t>Environmental Awareness Campaign</t>
  </si>
  <si>
    <t>Greater Giyani</t>
  </si>
  <si>
    <t xml:space="preserve">income </t>
  </si>
  <si>
    <t xml:space="preserve">Parks Maintenance </t>
  </si>
  <si>
    <t xml:space="preserve">Progress Report., Attendance registers
</t>
  </si>
  <si>
    <t>Sectiion A, B and C</t>
  </si>
  <si>
    <t>Conduction Education awareness campaigns on environmental management to communities</t>
  </si>
  <si>
    <t>Maintanance of Parks at Greater Giyani</t>
  </si>
  <si>
    <t xml:space="preserve">scholar patrol conducted </t>
  </si>
  <si>
    <t>Speed Checks</t>
  </si>
  <si>
    <t>Reports</t>
  </si>
  <si>
    <t>Scholar Patrol</t>
  </si>
  <si>
    <t xml:space="preserve">Ward 12 and 21 </t>
  </si>
  <si>
    <t xml:space="preserve">Conducting of Scholar patrols </t>
  </si>
  <si>
    <t>Conduction of Speed Checks</t>
  </si>
  <si>
    <t>1158 households connected</t>
  </si>
  <si>
    <t>2344 households connected</t>
  </si>
  <si>
    <t>2236 Households connected</t>
  </si>
  <si>
    <t>Dumping Site Available</t>
  </si>
  <si>
    <t>20 sqm potholes patched</t>
  </si>
  <si>
    <t>105 km roads bladed and regravelled</t>
  </si>
  <si>
    <t>Customer Satisfaction Survey</t>
  </si>
  <si>
    <t>Distribution of Customer Satisfaction survey quationaire to communities to collect information on customer satisfation</t>
  </si>
  <si>
    <t>Reports and Quationaires</t>
  </si>
  <si>
    <t>Disaster Response coordination</t>
  </si>
  <si>
    <t>100% Disaster cases attended as and when need arises</t>
  </si>
  <si>
    <t>Assessment reports</t>
  </si>
  <si>
    <t xml:space="preserve">Reports </t>
  </si>
  <si>
    <t>Disaster risk reduction</t>
  </si>
  <si>
    <t>Copy of approved DM plan</t>
  </si>
  <si>
    <t xml:space="preserve">Reports and Attendance Register </t>
  </si>
  <si>
    <t>Disaster Awareness Campaigns</t>
  </si>
  <si>
    <t>Disaster Recovery Projects</t>
  </si>
  <si>
    <t>100% Disaster Recover Projects Cordinated</t>
  </si>
  <si>
    <t xml:space="preserve">HR Policies </t>
  </si>
  <si>
    <t>100% disaster cases attended</t>
  </si>
  <si>
    <t>120 Report back meetings  held</t>
  </si>
  <si>
    <t>Attending to disaster cases</t>
  </si>
  <si>
    <t>Coordination of national disaster projects</t>
  </si>
  <si>
    <t>coordinate disaster campaigns</t>
  </si>
  <si>
    <t>P &amp; Dev</t>
  </si>
  <si>
    <t xml:space="preserve">Management of litigations </t>
  </si>
  <si>
    <t xml:space="preserve">Construction of Electrical Network Infrastructure </t>
  </si>
  <si>
    <t>Construction of Waste Disposal Site</t>
  </si>
  <si>
    <t>Construction of Sports Centre at Mageva</t>
  </si>
  <si>
    <t>Phase 1 completed</t>
  </si>
  <si>
    <t>Refurbishment of Giyani Arts &amp; Culture Centre</t>
  </si>
  <si>
    <t xml:space="preserve">Ndhambi taxi rank
</t>
  </si>
  <si>
    <t>Development of detailed design for construction of  Ndhambi taxi rank</t>
  </si>
  <si>
    <t xml:space="preserve">Reviewing of the HR Policies  for levels </t>
  </si>
  <si>
    <t>100%(5/ 5) Secion 56 Manager signed Performance Agreements in 2016/17</t>
  </si>
  <si>
    <t>Ward 14</t>
  </si>
  <si>
    <t>Ward14</t>
  </si>
  <si>
    <t>12 Reports submitted in 2015/16</t>
  </si>
  <si>
    <t xml:space="preserve"> Development detailed design fr construction of Pound Station Fencing</t>
  </si>
  <si>
    <t>GGM offices</t>
  </si>
  <si>
    <t>Giyani arts and culture centre</t>
  </si>
  <si>
    <t>Coordinate the signing of Contracts and SLA of appointed Service Providers</t>
  </si>
  <si>
    <t>Signed Contracts and signed SLA'S</t>
  </si>
  <si>
    <t>Giyani  Section F</t>
  </si>
  <si>
    <t>Bode Village</t>
  </si>
  <si>
    <t xml:space="preserve">Bode paving of internal streets
</t>
  </si>
  <si>
    <t>Jim-nghalalume community hall</t>
  </si>
  <si>
    <t>Mavalani indoor sports centre</t>
  </si>
  <si>
    <t xml:space="preserve">Income </t>
  </si>
  <si>
    <t>AG</t>
  </si>
  <si>
    <t>Auditor-General</t>
  </si>
  <si>
    <t>Grater Giyani  Municipality</t>
  </si>
  <si>
    <t>MDM</t>
  </si>
  <si>
    <t>Mopani District Municipality</t>
  </si>
  <si>
    <t>Communications Division</t>
  </si>
  <si>
    <t>CWP</t>
  </si>
  <si>
    <t xml:space="preserve">Community Works Programme </t>
  </si>
  <si>
    <t>DMP</t>
  </si>
  <si>
    <t xml:space="preserve">Disaster Management Plan </t>
  </si>
  <si>
    <t>DoE</t>
  </si>
  <si>
    <t>Department of Energy</t>
  </si>
  <si>
    <t>DoHS</t>
  </si>
  <si>
    <t>Department of Human Settlement</t>
  </si>
  <si>
    <t>Strats</t>
  </si>
  <si>
    <t>Strategic Planning and Local Economic Development</t>
  </si>
  <si>
    <t>EMP</t>
  </si>
  <si>
    <t>Environmental Management Plan</t>
  </si>
  <si>
    <t>EPWP</t>
  </si>
  <si>
    <t>Expanded Public Works Programme</t>
  </si>
  <si>
    <t>FBW</t>
  </si>
  <si>
    <t>Free Basic Water</t>
  </si>
  <si>
    <t>FY</t>
  </si>
  <si>
    <t>Financial Year</t>
  </si>
  <si>
    <t>IDP</t>
  </si>
  <si>
    <t>Integrated Development Plan</t>
  </si>
  <si>
    <t>IGR</t>
  </si>
  <si>
    <t xml:space="preserve">Intergovernmental Relation </t>
  </si>
  <si>
    <t>INST</t>
  </si>
  <si>
    <t>Institutional</t>
  </si>
  <si>
    <t>LED</t>
  </si>
  <si>
    <t>Local Economic Development</t>
  </si>
  <si>
    <t>MFMA</t>
  </si>
  <si>
    <t>Municipal Finance Management Act, No, 56 of 2003</t>
  </si>
  <si>
    <t>Municipal Infrastructure Grant</t>
  </si>
  <si>
    <t>Municipal Manager</t>
  </si>
  <si>
    <t>MPAC</t>
  </si>
  <si>
    <t>Municipal Public Account Committee</t>
  </si>
  <si>
    <t>MSIG</t>
  </si>
  <si>
    <t>Municipal Systems Improvement Grant</t>
  </si>
  <si>
    <t>MW</t>
  </si>
  <si>
    <t>Municipal Wide</t>
  </si>
  <si>
    <t>Not applicable</t>
  </si>
  <si>
    <t>SLA</t>
  </si>
  <si>
    <t>Service Level Agreement</t>
  </si>
  <si>
    <t>PIA</t>
  </si>
  <si>
    <t>Project Implementing Agent</t>
  </si>
  <si>
    <t>PMS</t>
  </si>
  <si>
    <t xml:space="preserve">Performance Management System </t>
  </si>
  <si>
    <t>PMU</t>
  </si>
  <si>
    <t>Project Management Unit</t>
  </si>
  <si>
    <t>R &amp; S</t>
  </si>
  <si>
    <t>Roads and Storm Water division</t>
  </si>
  <si>
    <t>SCM</t>
  </si>
  <si>
    <t xml:space="preserve">Supply Chain Management </t>
  </si>
  <si>
    <t>SLP</t>
  </si>
  <si>
    <t xml:space="preserve">Social and Labour Plan </t>
  </si>
  <si>
    <t>SDBIP</t>
  </si>
  <si>
    <t>Service Delivery and Budget Implementation Plan</t>
  </si>
  <si>
    <t>WAC</t>
  </si>
  <si>
    <t>Ward AIDS Council</t>
  </si>
  <si>
    <t>TABLE OF ACRONYMS AND ABBREVIATIONS</t>
  </si>
  <si>
    <t>DATE:</t>
  </si>
  <si>
    <t>Approval by the Mayor</t>
  </si>
  <si>
    <t>A.       STATEMENT OF APPROVAL OF THE SDBIP BY THE MAYOR</t>
  </si>
  <si>
    <t>(a)     Consider the statement or report;</t>
  </si>
  <si>
    <t>(b)     Check whether the municipality’ s approved budget is implemented in accordance with the service delivery  and budget implementation plan;</t>
  </si>
  <si>
    <t>(d)     Issue any appropriate instruction to the accounting officer to ensure-</t>
  </si>
  <si>
    <t>Recommendation by The Municipal Manager:</t>
  </si>
  <si>
    <t>(i)That the budget is implemented in accordance with the service delivery and budget plan; and</t>
  </si>
  <si>
    <t>(ii)That spending of funds and revenue collection proceed in accordance with the budget;</t>
  </si>
  <si>
    <t>(e)Identify any financial problems facing the municipality, including any emerging or impending financial problems; and</t>
  </si>
  <si>
    <t xml:space="preserve"> (f)In the case of section 72 report, submit the report to the council by 31 January of each year</t>
  </si>
  <si>
    <t xml:space="preserve">(c)      Consider and if necessary, make any revisions to the service delivery and budget implementation plan, provided that the revisions to the service delivery </t>
  </si>
  <si>
    <t>targets and performance indicators in the plan may only be made with the approval of the council following approval of an adjustment;</t>
  </si>
  <si>
    <t>Section 54 1© of Municipal Finance Management Act states that 54.(1) On receipt of a statement or receipt of a statement or report</t>
  </si>
  <si>
    <t xml:space="preserve"> submitted by the accounting officer of the municipal manager in terms of section 71 or 72, the mayor must-</t>
  </si>
  <si>
    <t>Actual Performance</t>
  </si>
  <si>
    <t>Variance</t>
  </si>
  <si>
    <t xml:space="preserve">2 progress report on OHS </t>
  </si>
  <si>
    <t>Mid Year Target</t>
  </si>
  <si>
    <t>2200 square metres of paving to be laid</t>
  </si>
  <si>
    <t xml:space="preserve">4 Environmental Awareness Campaigns. </t>
  </si>
  <si>
    <t xml:space="preserve">2 Audit and Performance Audit Committee </t>
  </si>
  <si>
    <t>2 Audit and Performance Audit Committee Reports</t>
  </si>
  <si>
    <t xml:space="preserve">7. 7. CHAPTER 5: MUNICIPAL MANAGER’S QUALITY CERTIFICATION        </t>
  </si>
  <si>
    <t xml:space="preserve">5.5. CHAPTER 3: DETAILED MID YEA FINANCIAL PERFORMANCE       </t>
  </si>
  <si>
    <t>4. 4. CHAPTER 2 : PAGE: OVERVIEW OF MID- YEAR FINANCIAL PERFORMANCE ASSESSMENT</t>
  </si>
  <si>
    <t xml:space="preserve">3. 3. CHAPTER 1: INTRODUCTION   </t>
  </si>
  <si>
    <t xml:space="preserve">2. 2. TABLE OF CONTENT </t>
  </si>
  <si>
    <t>1.1. COVER PAGE : PAGE</t>
  </si>
  <si>
    <t>The municipality developed Service Delivery and Budget Implementation Plan as a tool to implement the IDP. The targets were set out in the SDBIP for the performance of the Municipality to be measured and the Mayor signed accordingly as required by the legislations.</t>
  </si>
  <si>
    <t xml:space="preserve">                                         CHAPTER TWO</t>
  </si>
  <si>
    <t>A. Section 72 of the  Municipal Finance Management Act, Act 56 of 2003, states that:-</t>
  </si>
  <si>
    <r>
      <t>1)</t>
    </r>
    <r>
      <rPr>
        <sz val="7"/>
        <color theme="1"/>
        <rFont val="Times New Roman"/>
        <family val="1"/>
      </rPr>
      <t xml:space="preserve">       </t>
    </r>
    <r>
      <rPr>
        <sz val="12"/>
        <color theme="1"/>
        <rFont val="Arial Narrow"/>
        <family val="2"/>
      </rPr>
      <t>The accounting officer of the municipality must  by 25</t>
    </r>
    <r>
      <rPr>
        <vertAlign val="superscript"/>
        <sz val="12"/>
        <color theme="1"/>
        <rFont val="Arial Narrow"/>
        <family val="2"/>
      </rPr>
      <t>th</t>
    </r>
    <r>
      <rPr>
        <sz val="12"/>
        <color theme="1"/>
        <rFont val="Arial Narrow"/>
        <family val="2"/>
      </rPr>
      <t xml:space="preserve"> of January of each year-</t>
    </r>
  </si>
  <si>
    <r>
      <t>a)</t>
    </r>
    <r>
      <rPr>
        <sz val="7"/>
        <color theme="1"/>
        <rFont val="Times New Roman"/>
        <family val="1"/>
      </rPr>
      <t xml:space="preserve">       </t>
    </r>
    <r>
      <rPr>
        <sz val="12"/>
        <color theme="1"/>
        <rFont val="Arial Narrow"/>
        <family val="2"/>
      </rPr>
      <t>Asses the performance of the municipality during the first half of the year, taking into account –</t>
    </r>
  </si>
  <si>
    <r>
      <t>i)</t>
    </r>
    <r>
      <rPr>
        <sz val="7"/>
        <color theme="1"/>
        <rFont val="Times New Roman"/>
        <family val="1"/>
      </rPr>
      <t xml:space="preserve">                     </t>
    </r>
    <r>
      <rPr>
        <sz val="12"/>
        <color theme="1"/>
        <rFont val="Arial Narrow"/>
        <family val="2"/>
      </rPr>
      <t>The monthly statements referred to in section 71 for the first half of the year,</t>
    </r>
  </si>
  <si>
    <r>
      <t>ii)</t>
    </r>
    <r>
      <rPr>
        <sz val="7"/>
        <color theme="1"/>
        <rFont val="Times New Roman"/>
        <family val="1"/>
      </rPr>
      <t xml:space="preserve">                   </t>
    </r>
    <r>
      <rPr>
        <sz val="12"/>
        <color theme="1"/>
        <rFont val="Arial Narrow"/>
        <family val="2"/>
      </rPr>
      <t>The municipality’s service Delivery performance during the first half of the financial year, and  the service delivery targets and performance indicators set in the Service Delivery and budget Implementation Plan( SDBIP),</t>
    </r>
  </si>
  <si>
    <r>
      <t>iii)</t>
    </r>
    <r>
      <rPr>
        <sz val="7"/>
        <color theme="1"/>
        <rFont val="Times New Roman"/>
        <family val="1"/>
      </rPr>
      <t xml:space="preserve">                  </t>
    </r>
    <r>
      <rPr>
        <sz val="12"/>
        <color theme="1"/>
        <rFont val="Arial Narrow"/>
        <family val="2"/>
      </rPr>
      <t xml:space="preserve">The past  year’s annual report, and progress on resolving problems identified  in the annual report  and </t>
    </r>
  </si>
  <si>
    <r>
      <t>b)</t>
    </r>
    <r>
      <rPr>
        <sz val="7"/>
        <color theme="1"/>
        <rFont val="Times New Roman"/>
        <family val="1"/>
      </rPr>
      <t xml:space="preserve">       </t>
    </r>
    <r>
      <rPr>
        <sz val="12"/>
        <color theme="1"/>
        <rFont val="Arial Narrow"/>
        <family val="2"/>
      </rPr>
      <t>A report on such assessment to –</t>
    </r>
  </si>
  <si>
    <r>
      <t>i)</t>
    </r>
    <r>
      <rPr>
        <sz val="7"/>
        <color theme="1"/>
        <rFont val="Times New Roman"/>
        <family val="1"/>
      </rPr>
      <t xml:space="preserve">                     </t>
    </r>
    <r>
      <rPr>
        <sz val="12"/>
        <color theme="1"/>
        <rFont val="Arial Narrow"/>
        <family val="2"/>
      </rPr>
      <t>Mayor of the municipality</t>
    </r>
  </si>
  <si>
    <r>
      <t>ii)</t>
    </r>
    <r>
      <rPr>
        <sz val="7"/>
        <color theme="1"/>
        <rFont val="Times New Roman"/>
        <family val="1"/>
      </rPr>
      <t xml:space="preserve">                   </t>
    </r>
    <r>
      <rPr>
        <sz val="12"/>
        <color theme="1"/>
        <rFont val="Arial Narrow"/>
        <family val="2"/>
      </rPr>
      <t xml:space="preserve">The relevant Provincial treasury and </t>
    </r>
  </si>
  <si>
    <r>
      <t>iii)</t>
    </r>
    <r>
      <rPr>
        <sz val="7"/>
        <color theme="1"/>
        <rFont val="Times New Roman"/>
        <family val="1"/>
      </rPr>
      <t xml:space="preserve">                  </t>
    </r>
    <r>
      <rPr>
        <sz val="12"/>
        <color theme="1"/>
        <rFont val="Arial Narrow"/>
        <family val="2"/>
      </rPr>
      <t>The National Treasury.</t>
    </r>
  </si>
  <si>
    <r>
      <t>2)</t>
    </r>
    <r>
      <rPr>
        <sz val="7"/>
        <color theme="1"/>
        <rFont val="Times New Roman"/>
        <family val="1"/>
      </rPr>
      <t xml:space="preserve">       </t>
    </r>
    <r>
      <rPr>
        <sz val="12"/>
        <color theme="1"/>
        <rFont val="Arial Narrow"/>
        <family val="2"/>
      </rPr>
      <t>The statement referred to in section 71(1) for the six month may be incorporated into the report referred to in subsection 1) b) of this section.</t>
    </r>
  </si>
  <si>
    <r>
      <t>3)</t>
    </r>
    <r>
      <rPr>
        <sz val="7"/>
        <color theme="1"/>
        <rFont val="Times New Roman"/>
        <family val="1"/>
      </rPr>
      <t xml:space="preserve">       </t>
    </r>
    <r>
      <rPr>
        <sz val="12"/>
        <color theme="1"/>
        <rFont val="Arial Narrow"/>
        <family val="2"/>
      </rPr>
      <t>The accounting officer must as part of the review-</t>
    </r>
  </si>
  <si>
    <r>
      <t>a)</t>
    </r>
    <r>
      <rPr>
        <sz val="7"/>
        <color theme="1"/>
        <rFont val="Times New Roman"/>
        <family val="1"/>
      </rPr>
      <t xml:space="preserve">       </t>
    </r>
    <r>
      <rPr>
        <sz val="12"/>
        <color theme="1"/>
        <rFont val="Arial Narrow"/>
        <family val="2"/>
      </rPr>
      <t>Make recommendation as whether an adjustment budget is necessary, and</t>
    </r>
  </si>
  <si>
    <r>
      <t>b)</t>
    </r>
    <r>
      <rPr>
        <sz val="7"/>
        <color theme="1"/>
        <rFont val="Times New Roman"/>
        <family val="1"/>
      </rPr>
      <t xml:space="preserve">       </t>
    </r>
    <r>
      <rPr>
        <sz val="12"/>
        <color theme="1"/>
        <rFont val="Arial Narrow"/>
        <family val="2"/>
      </rPr>
      <t xml:space="preserve">Recommend revised projections for the revenue and expenditure to the extent that may be necessary. </t>
    </r>
  </si>
  <si>
    <t>DESCRIPTIONS</t>
  </si>
  <si>
    <t>BUDGET</t>
  </si>
  <si>
    <t>PRO RATA 50%</t>
  </si>
  <si>
    <t xml:space="preserve">ACTUALS TO  DECEMBER </t>
  </si>
  <si>
    <t>DIFFERENCES</t>
  </si>
  <si>
    <t>PROPERTY RATES</t>
  </si>
  <si>
    <t>SERVICE CHARGE REFUSE</t>
  </si>
  <si>
    <t>RENTAL OF FACILITIES</t>
  </si>
  <si>
    <t xml:space="preserve">           </t>
  </si>
  <si>
    <t>INTEREST EARNERD INVESTMENT</t>
  </si>
  <si>
    <t>FINES</t>
  </si>
  <si>
    <t>LICENCES &amp; PERMITS</t>
  </si>
  <si>
    <t>TRANSFER RECOGNISED OPERATIONAL</t>
  </si>
  <si>
    <t>TRANSFER RECOGNISED CAPITAL</t>
  </si>
  <si>
    <t>OTHER REVENUE</t>
  </si>
  <si>
    <t xml:space="preserve">          </t>
  </si>
  <si>
    <t>TOTAL REVENUE</t>
  </si>
  <si>
    <t>EMPLOYEE RELATED COSTS</t>
  </si>
  <si>
    <t>REMUNERATIONS OF COUNCILLORS</t>
  </si>
  <si>
    <t>BANK CHARGES</t>
  </si>
  <si>
    <t>OTHER MATERIALS</t>
  </si>
  <si>
    <t>CONTRACTED SERVICES</t>
  </si>
  <si>
    <t>GENERAL EXPENDITURE</t>
  </si>
  <si>
    <t>CAPITAL EXPENDITURE</t>
  </si>
  <si>
    <t>DEPRECIATIONS</t>
  </si>
  <si>
    <t>PROVISIONS FOR BAD DEBTS</t>
  </si>
  <si>
    <t>TOTAL EXPENDITURE</t>
  </si>
  <si>
    <r>
      <t>RECOMMENDATIONS:</t>
    </r>
    <r>
      <rPr>
        <b/>
        <sz val="11"/>
        <color theme="1"/>
        <rFont val="Arial Narrow"/>
        <family val="2"/>
      </rPr>
      <t xml:space="preserve"> </t>
    </r>
  </si>
  <si>
    <t>DATE :</t>
  </si>
  <si>
    <t>On the basis of the above assessment, it is recommended that :-</t>
  </si>
  <si>
    <t>1. The projections for the revenue and expenditure be revised in terms of section 28 of the municipal finance management act and that</t>
  </si>
  <si>
    <t>RECOMMENDATIONS ON THE SDBIP</t>
  </si>
  <si>
    <t>1. The Original Service Delivery and Budget Implementation Plan (SDBIP) be revised in line with Following:</t>
  </si>
  <si>
    <r>
      <t>A.</t>
    </r>
    <r>
      <rPr>
        <sz val="7"/>
        <color theme="1"/>
        <rFont val="Times New Roman"/>
        <family val="1"/>
      </rPr>
      <t xml:space="preserve">      </t>
    </r>
    <r>
      <rPr>
        <sz val="12"/>
        <color theme="1"/>
        <rFont val="Arial Narrow"/>
        <family val="2"/>
      </rPr>
      <t>The budget.</t>
    </r>
  </si>
  <si>
    <t>CHAPTER THREE</t>
  </si>
  <si>
    <t xml:space="preserve"> EXECUTIVE SUMMARY</t>
  </si>
  <si>
    <t xml:space="preserve">This report is a summary of the main budget issues arising from the monitoring process. It compares the progress of the budget to the projections contained in the Service Delivery and Budget Implementation Plan (SDBIP). The municipality has adopted the budget for the 2015/16 financial year during the month of May 2015. It is a legislative requirement that the budget be approved before the start of the financial year. The budget was implemented from the 01 July 2015. </t>
  </si>
  <si>
    <t>This mid-year report is a critical stage in the in-yearly reporting cycle. As part of the review, in terms of Section 72(3), the Accounting Officer needs to make recommendations as to whether the SDBIP and the annual budget (both capital and operating) need to be adjusted.</t>
  </si>
  <si>
    <t>The mid-year report was an extremely challenging, with considerable potential impacts on core service delivery cost and revenue components which influenced the outcomes of Budget adjustment. Another challenge is lower revenue collection due to non-payment by Government, farmers, residents and business. To produce a sustainable, affordable budget necessitated reductions to certain budgetary provisions</t>
  </si>
  <si>
    <t>Section 54 (f) of the MFMA requires the Mayor to consider and submit the mid-year report to Council by 30 January.</t>
  </si>
  <si>
    <t>The following summarizes the overall position on the capital and operating budgets</t>
  </si>
  <si>
    <t>Budgets</t>
  </si>
  <si>
    <t>DESCRIPTION</t>
  </si>
  <si>
    <t xml:space="preserve">CAPITAL EXPENDITURE </t>
  </si>
  <si>
    <t>OPERATING EXPENDITURE</t>
  </si>
  <si>
    <t>Annual Budget</t>
  </si>
  <si>
    <t>Actual</t>
  </si>
  <si>
    <t>% of Annual Budget</t>
  </si>
  <si>
    <t>Cash Flow</t>
  </si>
  <si>
    <t>Investment</t>
  </si>
  <si>
    <t>The investment portfolio is prepared in line with the requirement of the municipal investment and PPP regulations –Gazette No.27431, 1 April 2005 issued by the National Treasury.</t>
  </si>
  <si>
    <t>ACCOUNT</t>
  </si>
  <si>
    <t>INVESTMENTS</t>
  </si>
  <si>
    <t>INETEREST</t>
  </si>
  <si>
    <t>BALANCE AT</t>
  </si>
  <si>
    <t>NUMBER</t>
  </si>
  <si>
    <t>AMOUNT</t>
  </si>
  <si>
    <t>RECEIVED</t>
  </si>
  <si>
    <t xml:space="preserve">BANK </t>
  </si>
  <si>
    <t>REVENUE</t>
  </si>
  <si>
    <t>The table below shows the actual income</t>
  </si>
  <si>
    <t>ACTUAL</t>
  </si>
  <si>
    <t>PLANNED</t>
  </si>
  <si>
    <t>VARIANCE</t>
  </si>
  <si>
    <t xml:space="preserve"> INCOME </t>
  </si>
  <si>
    <t xml:space="preserve"> SDPIP </t>
  </si>
  <si>
    <t xml:space="preserve"> BALANCE </t>
  </si>
  <si>
    <t xml:space="preserve"> % </t>
  </si>
  <si>
    <t>Municipal own revenue</t>
  </si>
  <si>
    <t>Municipal Grant</t>
  </si>
  <si>
    <t>TOTAL</t>
  </si>
  <si>
    <t>OWN REVENUE:</t>
  </si>
  <si>
    <t>The following table shows Billing versus Budget</t>
  </si>
  <si>
    <t>Original  Budget</t>
  </si>
  <si>
    <t>Planned SDBIP</t>
  </si>
  <si>
    <t>ACTUAL   YDT</t>
  </si>
  <si>
    <t>Original Bud Variance</t>
  </si>
  <si>
    <t>SDBIP Variance</t>
  </si>
  <si>
    <t>SDPIB %</t>
  </si>
  <si>
    <t>TRADING SERVICES</t>
  </si>
  <si>
    <t>ASSESSMENT RATES</t>
  </si>
  <si>
    <t>REFUSE REMOVAL</t>
  </si>
  <si>
    <t xml:space="preserve">                     </t>
  </si>
  <si>
    <t xml:space="preserve">                      </t>
  </si>
  <si>
    <t>SDBIP %</t>
  </si>
  <si>
    <t xml:space="preserve">1. REVENUE </t>
  </si>
  <si>
    <t>SERVICES CHARGES</t>
  </si>
  <si>
    <t>Ø  Property Rates</t>
  </si>
  <si>
    <t xml:space="preserve">Ø  Refuse, </t>
  </si>
  <si>
    <t>Traffic Services.</t>
  </si>
  <si>
    <t>Licenses and Permits.</t>
  </si>
  <si>
    <t>Traffic Fines.</t>
  </si>
  <si>
    <t>LICENSING: DRIVERS LICENSES</t>
  </si>
  <si>
    <t>LICENSING: LEARNERS LICENSES</t>
  </si>
  <si>
    <t>LICENSING: PERMITS</t>
  </si>
  <si>
    <t>LICENSING: REGISTRATION FEES</t>
  </si>
  <si>
    <t>FINES - TRAFFIC</t>
  </si>
  <si>
    <t>Other Income</t>
  </si>
  <si>
    <t xml:space="preserve"> Other revenue </t>
  </si>
  <si>
    <t xml:space="preserve">                   </t>
  </si>
  <si>
    <t xml:space="preserve">Rental of facilities and equipment’s </t>
  </si>
  <si>
    <t xml:space="preserve"> Interest earned - external investments </t>
  </si>
  <si>
    <t xml:space="preserve">Interest earned - outstanding debtors </t>
  </si>
  <si>
    <t>.1 Debtors Analysis</t>
  </si>
  <si>
    <t>Description</t>
  </si>
  <si>
    <t>NT Code</t>
  </si>
  <si>
    <t>91-120 Days</t>
  </si>
  <si>
    <t>Total</t>
  </si>
  <si>
    <t>R thousands</t>
  </si>
  <si>
    <t>Other</t>
  </si>
  <si>
    <t>EXPENDITURE</t>
  </si>
  <si>
    <t>AVAILABLE</t>
  </si>
  <si>
    <t xml:space="preserve"> EXP </t>
  </si>
  <si>
    <t xml:space="preserve"> %  SDBIP</t>
  </si>
  <si>
    <t>INFRASTRACTURE</t>
  </si>
  <si>
    <t>OTHER ASSETS</t>
  </si>
  <si>
    <t>The following table shows details of capital projects</t>
  </si>
  <si>
    <t xml:space="preserve"> %  </t>
  </si>
  <si>
    <t>OFFICE EQUIPMENT</t>
  </si>
  <si>
    <t>PURCHASE OF VEHICLE</t>
  </si>
  <si>
    <t>PLANT &amp; EQUIPMENT</t>
  </si>
  <si>
    <t>COMMUNITY ASSETS</t>
  </si>
  <si>
    <t>OTHER  INFRUSTRUCTURE</t>
  </si>
  <si>
    <t>ROADS INFRUSTRUCTURE</t>
  </si>
  <si>
    <t>CIVIC LAND &amp; BUILDING</t>
  </si>
  <si>
    <t>DRG</t>
  </si>
  <si>
    <t>FMG</t>
  </si>
  <si>
    <t xml:space="preserve">Opening balance </t>
  </si>
  <si>
    <t>Current year receipts</t>
  </si>
  <si>
    <t>Conditions met - transferred to revenue</t>
  </si>
  <si>
    <t>Conditions still to be met - unspent</t>
  </si>
  <si>
    <t>The following projects are Roll-Over and must be part of Budget adjustment.</t>
  </si>
  <si>
    <t>Take note that the sections 28 of MFMA sub-section 2(e) may authorize the spending of funding that were unspent at the end of the past financial year where the under-spending could not reasonably have been foreseen at the time to include projected roll-overs when the annual budget for the current year was approved by the council. Which means during the budget adjustment the unspent grant for 14/15 financial year must be included in 15/16 Financial year budget amount to R 1 512 907.  The year to date expenditure for roll-over projects (DRG) amounting to R1 348 941.  (vat exclusive)</t>
  </si>
  <si>
    <t xml:space="preserve"> % SDBIP</t>
  </si>
  <si>
    <t>Employee cost</t>
  </si>
  <si>
    <t>Remuneration of Councillors</t>
  </si>
  <si>
    <t xml:space="preserve">Depreciation </t>
  </si>
  <si>
    <t>Repairs and maintenance</t>
  </si>
  <si>
    <t>Bad debts</t>
  </si>
  <si>
    <t>Contract services</t>
  </si>
  <si>
    <t>Grand Total</t>
  </si>
  <si>
    <t>Salaries, benefits and allowances</t>
  </si>
  <si>
    <t>Contract  Services (Security Services)</t>
  </si>
  <si>
    <t xml:space="preserve">        SUPPLY CHAIN MANAGEMENT REPORTS</t>
  </si>
  <si>
    <t xml:space="preserve"> ACQUISITION MANAGEMENT</t>
  </si>
  <si>
    <t>Current Month</t>
  </si>
  <si>
    <t>Year to date</t>
  </si>
  <si>
    <t xml:space="preserve">Requisitions received </t>
  </si>
  <si>
    <t>Total number of requisitions processed and forwarded to orders section</t>
  </si>
  <si>
    <t>Difference between requisitions received and requisitions processed*</t>
  </si>
  <si>
    <t>ORDERS</t>
  </si>
  <si>
    <t>Requisitions received from Acquisition Management</t>
  </si>
  <si>
    <t>Total number of orders processed for the month</t>
  </si>
  <si>
    <t>Difference between requisitions received and orders processed*</t>
  </si>
  <si>
    <t>Company Name</t>
  </si>
  <si>
    <t>Expenditure in current month</t>
  </si>
  <si>
    <t>YTD Orders</t>
  </si>
  <si>
    <t xml:space="preserve">YTD Expenditure </t>
  </si>
  <si>
    <t>BBBEE</t>
  </si>
  <si>
    <t>Auditor General</t>
  </si>
  <si>
    <t>Bid No.</t>
  </si>
  <si>
    <t>Business unit</t>
  </si>
  <si>
    <t>Status</t>
  </si>
  <si>
    <t>Date</t>
  </si>
  <si>
    <t>No</t>
  </si>
  <si>
    <t xml:space="preserve">          LIST OF SERVICE PROVIDERS</t>
  </si>
  <si>
    <t>Name of the contract</t>
  </si>
  <si>
    <t>Name of the Contractor</t>
  </si>
  <si>
    <t>Completed Date</t>
  </si>
  <si>
    <t xml:space="preserve">    Completed Contracts</t>
  </si>
  <si>
    <t xml:space="preserve">  LIST OF DATE OF EXPIRY OF CONTRACTS</t>
  </si>
  <si>
    <t>CONTRACTS EXPIRED /EXPIRED DURING THE MONTH</t>
  </si>
  <si>
    <t>Name of the contracts</t>
  </si>
  <si>
    <t xml:space="preserve">Contract / bid number  </t>
  </si>
  <si>
    <t>Contracts expiring</t>
  </si>
  <si>
    <t>Directorate</t>
  </si>
  <si>
    <t xml:space="preserve">Comments </t>
  </si>
  <si>
    <r>
      <t xml:space="preserve">CONTRACTS EXPIRING IN </t>
    </r>
    <r>
      <rPr>
        <b/>
        <i/>
        <u/>
        <sz val="11"/>
        <color theme="1"/>
        <rFont val="Arial Narrow"/>
        <family val="2"/>
      </rPr>
      <t>TWO MONTHS</t>
    </r>
  </si>
  <si>
    <t xml:space="preserve">EXPIRED CONTRACTS </t>
  </si>
  <si>
    <t>Name Of The Contractor</t>
  </si>
  <si>
    <t>Contract / Bid Number</t>
  </si>
  <si>
    <t>Contracts Expiring</t>
  </si>
  <si>
    <t>CONTRACTS AWARDED</t>
  </si>
  <si>
    <t>Name of the Service Provider</t>
  </si>
  <si>
    <t xml:space="preserve">Contract / Bid number  </t>
  </si>
  <si>
    <t>Date of Award</t>
  </si>
  <si>
    <t>Contract amount</t>
  </si>
  <si>
    <t xml:space="preserve">       FRUITLESS AND WASTEFULL EXPENDITURE</t>
  </si>
  <si>
    <t>Fruitless and wasteful expenditure</t>
  </si>
  <si>
    <t>Account</t>
  </si>
  <si>
    <t>Supplier</t>
  </si>
  <si>
    <t>Interest/Charges</t>
  </si>
  <si>
    <t>Reference</t>
  </si>
  <si>
    <t>Account Name</t>
  </si>
  <si>
    <t>Reason</t>
  </si>
  <si>
    <r>
      <t xml:space="preserve">             </t>
    </r>
    <r>
      <rPr>
        <b/>
        <sz val="11"/>
        <color theme="1"/>
        <rFont val="Arial Narrow"/>
        <family val="2"/>
      </rPr>
      <t>IRREGULAR EXPENDITURE</t>
    </r>
  </si>
  <si>
    <t>Irregular Expenditure</t>
  </si>
  <si>
    <t>Name of the Supplies</t>
  </si>
  <si>
    <t xml:space="preserve">Date </t>
  </si>
  <si>
    <t>Amount</t>
  </si>
  <si>
    <t>None</t>
  </si>
  <si>
    <t>IN – YEAR BUDGET STATEMENT TABLES</t>
  </si>
  <si>
    <t xml:space="preserve"> Table C1 Budget Statement Summary</t>
  </si>
  <si>
    <t>LIM331 Greater Giyani - Table C1 Monthly Budget Statement Summary - M06 December</t>
  </si>
  <si>
    <t>Audited Outcome</t>
  </si>
  <si>
    <t>Original Budget</t>
  </si>
  <si>
    <t>Adjusted Budget</t>
  </si>
  <si>
    <t>Monthly actual</t>
  </si>
  <si>
    <t>YearTD actual</t>
  </si>
  <si>
    <t>YearTD budget</t>
  </si>
  <si>
    <t>YTD variance</t>
  </si>
  <si>
    <t>Full Year Forecast</t>
  </si>
  <si>
    <t>%</t>
  </si>
  <si>
    <t>Financial Performance</t>
  </si>
  <si>
    <t>Service charges</t>
  </si>
  <si>
    <t>Investment revenue</t>
  </si>
  <si>
    <t>Other own revenue</t>
  </si>
  <si>
    <t>Total Revenue (excluding capital transfers and contributions)</t>
  </si>
  <si>
    <t>Employee costs</t>
  </si>
  <si>
    <t>Depreciation &amp; asset impairment</t>
  </si>
  <si>
    <t>Materials and bulk purchases</t>
  </si>
  <si>
    <t>Total Expenditure</t>
  </si>
  <si>
    <t>Surplus/(Deficit)</t>
  </si>
  <si>
    <t>Contributions &amp; Contributed assets</t>
  </si>
  <si>
    <t>Surplus/(Deficit) after capital transfers &amp; contributions</t>
  </si>
  <si>
    <t>Share of surplus/ (deficit) of associate</t>
  </si>
  <si>
    <t>Surplus/ (Deficit) for the year</t>
  </si>
  <si>
    <t>Capital expenditure &amp; funds sources</t>
  </si>
  <si>
    <t>Capital expenditure</t>
  </si>
  <si>
    <t>Capital transfers recognised</t>
  </si>
  <si>
    <t>Public contributions &amp; donations</t>
  </si>
  <si>
    <t>Borrowing</t>
  </si>
  <si>
    <t>Internally generated funds</t>
  </si>
  <si>
    <t>Total sources of capital funds</t>
  </si>
  <si>
    <t>Financial position</t>
  </si>
  <si>
    <t>Total current assets</t>
  </si>
  <si>
    <t>Total non current assets</t>
  </si>
  <si>
    <t>Total current liabilities</t>
  </si>
  <si>
    <t>Total non current liabilities</t>
  </si>
  <si>
    <t>Community wealth/Equity</t>
  </si>
  <si>
    <t>Cash flows</t>
  </si>
  <si>
    <t>Net cash from (used) operating</t>
  </si>
  <si>
    <t>Net cash from (used) investing</t>
  </si>
  <si>
    <t>Net cash from (used) financing</t>
  </si>
  <si>
    <t>Cash/cash equivalents at the month/year end</t>
  </si>
  <si>
    <t>Debtors &amp; creditors analysis</t>
  </si>
  <si>
    <t>0-30 Days</t>
  </si>
  <si>
    <t>31-60 Days</t>
  </si>
  <si>
    <t>61-90 Days</t>
  </si>
  <si>
    <t>121-150 Dys</t>
  </si>
  <si>
    <t>151-180 Dys</t>
  </si>
  <si>
    <t>181 Dys-1 Yr</t>
  </si>
  <si>
    <t>Over 1Yr</t>
  </si>
  <si>
    <t>Debtors Age Analysis</t>
  </si>
  <si>
    <t>Total By Income Source</t>
  </si>
  <si>
    <t>Creditors Age Analysis</t>
  </si>
  <si>
    <t>Total Creditors</t>
  </si>
  <si>
    <t>Ref</t>
  </si>
  <si>
    <t>Governance and administration</t>
  </si>
  <si>
    <t>Executive and council</t>
  </si>
  <si>
    <t>Community and public safety</t>
  </si>
  <si>
    <t>Community and social services</t>
  </si>
  <si>
    <t>Sport and recreation</t>
  </si>
  <si>
    <t>Public safety</t>
  </si>
  <si>
    <t>Housing</t>
  </si>
  <si>
    <t>Health</t>
  </si>
  <si>
    <t>Economic and environmental services</t>
  </si>
  <si>
    <t>Planning and development</t>
  </si>
  <si>
    <t>Road transport</t>
  </si>
  <si>
    <t>Environmental protection</t>
  </si>
  <si>
    <t>Trading services</t>
  </si>
  <si>
    <t>Waste water management</t>
  </si>
  <si>
    <t>Waste management</t>
  </si>
  <si>
    <r>
      <t>Revenue-Standard</t>
    </r>
    <r>
      <rPr>
        <sz val="11"/>
        <color theme="1"/>
        <rFont val="Arial Narrow"/>
        <family val="2"/>
      </rPr>
      <t>.</t>
    </r>
  </si>
  <si>
    <t>Economic development and planning</t>
  </si>
  <si>
    <t>Trading services (Refuse)</t>
  </si>
  <si>
    <t>Expenditure-Standard</t>
  </si>
  <si>
    <t>LIM331 Greater Giyani - Table C3 Monthly Budget Statement - Financial Performance (revenue and expenditure by municipal vote) - M06 December</t>
  </si>
  <si>
    <t>Vote Description</t>
  </si>
  <si>
    <t>Revenue by Vote</t>
  </si>
  <si>
    <t>Vote 1 - 605 EXECUTIVE &amp; COUNCIL</t>
  </si>
  <si>
    <t>Vote 2 - 611 - CORPORATE SERVICES</t>
  </si>
  <si>
    <t>Vote 3 - 610 - BUDGET &amp; TREASURY</t>
  </si>
  <si>
    <t>Vote 4 - 615 - PLANNING DEVELOPMENT</t>
  </si>
  <si>
    <t>Vote 5 - 625 - COMMUNITY &amp; SOCIAL SERVICES</t>
  </si>
  <si>
    <t xml:space="preserve">Vote 6 - 650 - INFRASTRUCTURE DEVELOPMENT </t>
  </si>
  <si>
    <t>Vote 7 - [NAME OF VOTE 7]</t>
  </si>
  <si>
    <t>Vote 8 - [NAME OF VOTE 8]</t>
  </si>
  <si>
    <t>Vote 9 - [NAME OF VOTE 9]</t>
  </si>
  <si>
    <t>Vote 10 - [NAME OF VOTE 10]</t>
  </si>
  <si>
    <t>Vote 11 - [NAME OF VOTE 11]</t>
  </si>
  <si>
    <t>Vote 12 - [NAME OF VOTE 12]</t>
  </si>
  <si>
    <t>Vote 13 - [NAME OF VOTE 13]</t>
  </si>
  <si>
    <t>Vote 14 - [NAME OF VOTE 14]</t>
  </si>
  <si>
    <t>Vote 15 - [NAME OF VOTE 15]</t>
  </si>
  <si>
    <t>Total Revenue by Vote</t>
  </si>
  <si>
    <t>Expenditure by Vote</t>
  </si>
  <si>
    <t>Total Expenditure by Vote</t>
  </si>
  <si>
    <t>LIM331 Greater Giyani - Table C4 Monthly Budget Statement - Financial Performance (revenue and expenditure) - M06 December</t>
  </si>
  <si>
    <t>Revenue By Source</t>
  </si>
  <si>
    <t>Gains on disposal of PPE</t>
  </si>
  <si>
    <t>Expenditure By Type</t>
  </si>
  <si>
    <t>Debt impairment</t>
  </si>
  <si>
    <t>Bulk purchases</t>
  </si>
  <si>
    <t>Loss on disposal of PPE</t>
  </si>
  <si>
    <t>Taxation</t>
  </si>
  <si>
    <t>Surplus/(Deficit) after taxation</t>
  </si>
  <si>
    <t>Attributable to minorities</t>
  </si>
  <si>
    <t>Surplus/(Deficit) attributable to municipality</t>
  </si>
  <si>
    <t>Multi-Year expenditure appropriation</t>
  </si>
  <si>
    <t>Total Capital Multi-year expenditure</t>
  </si>
  <si>
    <t>Single Year expenditure appropriation</t>
  </si>
  <si>
    <t>Total Capital single-year expenditure</t>
  </si>
  <si>
    <t>Total Capital Expenditure</t>
  </si>
  <si>
    <t>LIM331 Greater Giyani - Table C7 Monthly Budget Statement - Cash Flow  - M06 December</t>
  </si>
  <si>
    <t>CASH FLOW FROM OPERATING ACTIVITIES</t>
  </si>
  <si>
    <t>Receipts</t>
  </si>
  <si>
    <t>Interest</t>
  </si>
  <si>
    <t>Dividends</t>
  </si>
  <si>
    <t>Payments</t>
  </si>
  <si>
    <t>Suppliers and employees</t>
  </si>
  <si>
    <t>Transfers and Grants</t>
  </si>
  <si>
    <t>NET CASH FROM/(USED) OPERATING ACTIVITIES</t>
  </si>
  <si>
    <t>CASH FLOWS FROM INVESTING ACTIVITIES</t>
  </si>
  <si>
    <t>NET CASH FROM/(USED) INVESTING ACTIVITIES</t>
  </si>
  <si>
    <t>CASH FLOWS FROM FINANCING ACTIVITIES</t>
  </si>
  <si>
    <t>NET CASH FROM/(USED) FINANCING ACTIVITIES</t>
  </si>
  <si>
    <t>NET INCREASE/ (DECREASE) IN CASH HELD</t>
  </si>
  <si>
    <t>Cash/cash equivalents at beginning:</t>
  </si>
  <si>
    <t>Cash/cash equivalents at month/year end:</t>
  </si>
  <si>
    <t>LIM331 Greater Giyani - Supporting Table SC3 Monthly Budget Statement - aged debtors - M06 December</t>
  </si>
  <si>
    <t>Actual Bad Debts Written Off against Debtors</t>
  </si>
  <si>
    <t>Impairment - Bad Debts i.t.o Council Policy</t>
  </si>
  <si>
    <t>Debtors Age Analysis By Income Source</t>
  </si>
  <si>
    <t>Receivables from Non-exchange Transactions - Property Rates</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</si>
  <si>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</si>
  <si>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</si>
  <si>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</si>
  <si>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</si>
  <si>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</si>
  <si>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Debtors Age Analysis By Customer Group</t>
  </si>
  <si>
    <t>Organs of State</t>
  </si>
  <si>
    <t>Commercial</t>
  </si>
  <si>
    <t>Households</t>
  </si>
  <si>
    <t>Total By Customer Group</t>
  </si>
  <si>
    <r>
      <t>2.2.</t>
    </r>
    <r>
      <rPr>
        <b/>
        <sz val="10"/>
        <color theme="1"/>
        <rFont val="Arial Narrow"/>
        <family val="2"/>
      </rPr>
      <t xml:space="preserve"> Table SC4 Monthly Budget Statement - aged creditors  </t>
    </r>
  </si>
  <si>
    <t>Greater Giyani - Supporting Table SC4 Monthly Budget Statement - aged creditors  - M06 December</t>
  </si>
  <si>
    <t>Prior year totals for chart (same period)</t>
  </si>
  <si>
    <t>0 -</t>
  </si>
  <si>
    <t>30 Days</t>
  </si>
  <si>
    <t>31 -</t>
  </si>
  <si>
    <t>60 Days</t>
  </si>
  <si>
    <t>61 -</t>
  </si>
  <si>
    <t>90 Days</t>
  </si>
  <si>
    <t>91 -</t>
  </si>
  <si>
    <t>120 Days</t>
  </si>
  <si>
    <t>121 -</t>
  </si>
  <si>
    <t>150 Days</t>
  </si>
  <si>
    <t>151 -</t>
  </si>
  <si>
    <t>180 Days</t>
  </si>
  <si>
    <t>181 Days -</t>
  </si>
  <si>
    <t>1 Year</t>
  </si>
  <si>
    <t>Over 1</t>
  </si>
  <si>
    <t>Year</t>
  </si>
  <si>
    <t>Creditors Age Analysis By Customer Type</t>
  </si>
  <si>
    <t>Bulk Electricity</t>
  </si>
  <si>
    <t>Bulk Water</t>
  </si>
  <si>
    <t>PAYE deductions</t>
  </si>
  <si>
    <t>VAT (output less input)</t>
  </si>
  <si>
    <t>Pensions / Retirement deductions</t>
  </si>
  <si>
    <t>Loan repayments</t>
  </si>
  <si>
    <t>Trade Creditors</t>
  </si>
  <si>
    <t>Total By Customer Type</t>
  </si>
  <si>
    <t>The table shows that the municipality pays its creditors within 30 days as prescribed by the MFMA.</t>
  </si>
  <si>
    <r>
      <t>2.3.</t>
    </r>
    <r>
      <rPr>
        <b/>
        <sz val="10"/>
        <color theme="1"/>
        <rFont val="Arial Narrow"/>
        <family val="2"/>
      </rPr>
      <t xml:space="preserve"> Table SC5 Monthly Budget Statement - investment portfolio  </t>
    </r>
  </si>
  <si>
    <t>2.4.Allocation and grant receipts and expenditure</t>
  </si>
  <si>
    <t>LIM331 Greater Giyani - Supporting Table SC7(2) Monthly Budget Statement - Expenditure against approved rollovers - M06 December</t>
  </si>
  <si>
    <t>Operating expenditure of Approved Roll-overs</t>
  </si>
  <si>
    <t>National Government:</t>
  </si>
  <si>
    <t>Local Government Equitable Share</t>
  </si>
  <si>
    <t xml:space="preserve">Finance Management </t>
  </si>
  <si>
    <t>Municipal Systems Improvement</t>
  </si>
  <si>
    <t>EPWP Incentive</t>
  </si>
  <si>
    <t>Other transfers and grants [insert description]</t>
  </si>
  <si>
    <t>Provincial Government:</t>
  </si>
  <si>
    <t>District Municipality:</t>
  </si>
  <si>
    <t>[insert description]</t>
  </si>
  <si>
    <t>Other grant providers:</t>
  </si>
  <si>
    <t>LGSETA</t>
  </si>
  <si>
    <t>Total operating expenditure of Approved Roll-overs</t>
  </si>
  <si>
    <t>Capital expenditure of Approved Roll-overs</t>
  </si>
  <si>
    <t>Municipal Infrastructure Grant (MIG)</t>
  </si>
  <si>
    <t>Integrated National Electrification Grant (INEG)</t>
  </si>
  <si>
    <t>Municipal Disaster Recovery Grant (MDRG)</t>
  </si>
  <si>
    <t>Total capital expenditure of Approved Roll-overs</t>
  </si>
  <si>
    <t>TOTAL EXPENDITURE OF APPROVED ROLL-OVERS</t>
  </si>
  <si>
    <t>LIM331 Greater Giyani - Supporting Table SC7(1) Monthly Budget Statement - transfers and grant expenditure  - M06 December</t>
  </si>
  <si>
    <t>Operating expenditure of Transfers and Grants</t>
  </si>
  <si>
    <t>Total operating expenditure of Transfers and Grants:</t>
  </si>
  <si>
    <t>Capital expenditure of Transfers and Grants</t>
  </si>
  <si>
    <t>Total capital expenditure of Transfers and Grants</t>
  </si>
  <si>
    <t>TOTAL EXPENDITURE OF TRANSFERS AND GRANTS</t>
  </si>
  <si>
    <t>2.5.Expenditure on councillor and employee allowance</t>
  </si>
  <si>
    <t>LIM331 Greater Giyani - Supporting Table SC8 Monthly Budget Statement - councillor and staff benefits  - M06 December</t>
  </si>
  <si>
    <t>Summary of Employee and Councillor remuneration</t>
  </si>
  <si>
    <t>A</t>
  </si>
  <si>
    <t>B</t>
  </si>
  <si>
    <t>C</t>
  </si>
  <si>
    <t>D</t>
  </si>
  <si>
    <t>Councillors (Political Office Bearers plus Other)</t>
  </si>
  <si>
    <t>Basic Salaries and Wages</t>
  </si>
  <si>
    <t>Pension and UIF Contributions</t>
  </si>
  <si>
    <t>Medical Aid Contributions</t>
  </si>
  <si>
    <t>Motor Vehicle Allowance</t>
  </si>
  <si>
    <t>Cellphone Allowance</t>
  </si>
  <si>
    <t>Housing Allowances</t>
  </si>
  <si>
    <t>Other benefits and allowances</t>
  </si>
  <si>
    <t>% increase</t>
  </si>
  <si>
    <t>Senior Managers of the Municipality</t>
  </si>
  <si>
    <t>Overtime</t>
  </si>
  <si>
    <t>Performance Bonus</t>
  </si>
  <si>
    <t>Payments in lieu of leave</t>
  </si>
  <si>
    <t>Long service awards</t>
  </si>
  <si>
    <t>Post-retirement benefit obligations</t>
  </si>
  <si>
    <t>Sub Total - Senior Managers of Municipality</t>
  </si>
  <si>
    <t>Other Municipal Staff</t>
  </si>
  <si>
    <t>Sub Total - Other Municipal Staff</t>
  </si>
  <si>
    <t>Total Parent Municipality</t>
  </si>
  <si>
    <t>Unpaid salary, allowances &amp; benefits in arrears:</t>
  </si>
  <si>
    <t>Board Members of Entities</t>
  </si>
  <si>
    <t>Board Fees</t>
  </si>
  <si>
    <t>Sub Total - Board Members of Entities</t>
  </si>
  <si>
    <t>Senior Managers of Entities</t>
  </si>
  <si>
    <t>Sub Total - Senior Managers of Entities</t>
  </si>
  <si>
    <t>Other Staff of Entities</t>
  </si>
  <si>
    <t>Sub Total - Other Staff of Entities</t>
  </si>
  <si>
    <t>Total Municipal Entities</t>
  </si>
  <si>
    <t>TOTAL SALARY, ALLOWANCES &amp; BENEFITS</t>
  </si>
  <si>
    <t>TOTAL MANAGERS AND STAFF</t>
  </si>
  <si>
    <t>LIM331 Greater Giyani - Supporting Table SC9 Monthly Budget Statement - actuals and revised targets for cash receipts - M06 December</t>
  </si>
  <si>
    <t>Sept</t>
  </si>
  <si>
    <t>Nov</t>
  </si>
  <si>
    <t>Dec</t>
  </si>
  <si>
    <t>Feb</t>
  </si>
  <si>
    <t>Outcome</t>
  </si>
  <si>
    <t>Budget</t>
  </si>
  <si>
    <t>Increase in consumer deposits</t>
  </si>
  <si>
    <t>Receipt of non-current debtors</t>
  </si>
  <si>
    <t>Receipt of non-current receivables</t>
  </si>
  <si>
    <t>Change in non-current investments</t>
  </si>
  <si>
    <t>Interest paid</t>
  </si>
  <si>
    <t>Grants and subsidies paid - other municipalities</t>
  </si>
  <si>
    <t>General expenses</t>
  </si>
  <si>
    <t>Cash/cash equivalents at the month/year beginning:</t>
  </si>
  <si>
    <t xml:space="preserve">Reasons for major variances between planned and actual revenue collected: </t>
  </si>
  <si>
    <t>The lower collection percentage is due to non-payment by our debtors and especially residential households.</t>
  </si>
  <si>
    <t>2.7.Parent municipality financial performance</t>
  </si>
  <si>
    <t>Municipality does not have municipal entities.</t>
  </si>
  <si>
    <t>2.8. Capital programme performance</t>
  </si>
  <si>
    <t>LIM331 Greater Giyani - Supporting Table SC12 Monthly Budget Statement - capital expenditure trend - M06 December</t>
  </si>
  <si>
    <t>Month</t>
  </si>
  <si>
    <t>% spend of Original Budget</t>
  </si>
  <si>
    <t>Monthly expenditure performance trend</t>
  </si>
  <si>
    <t>September</t>
  </si>
  <si>
    <t>Total Capital expenditure</t>
  </si>
  <si>
    <t>Funded by:</t>
  </si>
  <si>
    <t>National Government</t>
  </si>
  <si>
    <t>Provincial Government</t>
  </si>
  <si>
    <t>District Municipality</t>
  </si>
  <si>
    <t>Other transfers and grants</t>
  </si>
  <si>
    <t>Total Capital Funding</t>
  </si>
  <si>
    <t xml:space="preserve">Material variance to the services deliver and budget implementation plan </t>
  </si>
  <si>
    <t>B. Framework For Managing Performance Information( FMPPI)</t>
  </si>
  <si>
    <t xml:space="preserve">DETAILED  FINANCIAL PERFORMANCE FOR THE PERIOD ENDED </t>
  </si>
  <si>
    <t> 2016/2017</t>
  </si>
  <si>
    <r>
      <t>ORDERS PER SUPPLIER ABOVE R30 000 FOR 2</t>
    </r>
    <r>
      <rPr>
        <b/>
        <vertAlign val="superscript"/>
        <sz val="11"/>
        <color theme="1"/>
        <rFont val="Arial Narrow"/>
        <family val="2"/>
      </rPr>
      <t>ND</t>
    </r>
    <r>
      <rPr>
        <b/>
        <sz val="11"/>
        <color theme="1"/>
        <rFont val="Arial Narrow"/>
        <family val="2"/>
      </rPr>
      <t xml:space="preserve"> QUARTER 16</t>
    </r>
  </si>
  <si>
    <r>
      <t>BIDS UNDER EVALUATION FOR 2</t>
    </r>
    <r>
      <rPr>
        <b/>
        <vertAlign val="superscript"/>
        <sz val="11"/>
        <color theme="1"/>
        <rFont val="Arial Narrow"/>
        <family val="2"/>
      </rPr>
      <t>ND</t>
    </r>
    <r>
      <rPr>
        <b/>
        <sz val="11"/>
        <color theme="1"/>
        <rFont val="Arial Narrow"/>
        <family val="2"/>
      </rPr>
      <t xml:space="preserve"> QUARTER 16</t>
    </r>
  </si>
  <si>
    <r>
      <t xml:space="preserve">          BIDS UNDER ADJUDICATION FOR 2</t>
    </r>
    <r>
      <rPr>
        <b/>
        <vertAlign val="superscript"/>
        <sz val="11"/>
        <color theme="1"/>
        <rFont val="Arial Narrow"/>
        <family val="2"/>
      </rPr>
      <t>ND</t>
    </r>
    <r>
      <rPr>
        <b/>
        <sz val="11"/>
        <color theme="1"/>
        <rFont val="Arial Narrow"/>
        <family val="2"/>
      </rPr>
      <t xml:space="preserve"> QUARTER 16</t>
    </r>
  </si>
  <si>
    <r>
      <t xml:space="preserve">  APPROVED DEVIATIONS FOR 2</t>
    </r>
    <r>
      <rPr>
        <b/>
        <vertAlign val="superscript"/>
        <sz val="11"/>
        <color theme="1"/>
        <rFont val="Arial Narrow"/>
        <family val="2"/>
      </rPr>
      <t>ND</t>
    </r>
    <r>
      <rPr>
        <b/>
        <sz val="11"/>
        <color theme="1"/>
        <rFont val="Arial Narrow"/>
        <family val="2"/>
      </rPr>
      <t xml:space="preserve"> QUARTER 16</t>
    </r>
  </si>
  <si>
    <t>The below table shows the summary of municipal Budget statement  report  and is base on the original Annual Budget for 2016/17 on which no adjustment have been made so far. The below figures are explained in more details throughout the report.</t>
  </si>
  <si>
    <t xml:space="preserve"> site handover; site establishment; construction</t>
  </si>
  <si>
    <t xml:space="preserve">None </t>
  </si>
  <si>
    <t xml:space="preserve"> GREATER GIYANI MUNICIPALITY MID YEAR REPORT -2017/2018</t>
  </si>
  <si>
    <t xml:space="preserve">6. 6. CHAPTER 4: FUNCTIONAL SERVICE DELIVERY REPORT:PAGE:  (JULY  2017-DECEMBER 2017) </t>
  </si>
  <si>
    <t>The municipality adopted the 2016/17 IDP/Budget on the 26 May 2017 at Giyani Community Hall.  As a strategic document to address the challenges identified during the public participation sessions.  The IDP\Budget was adopted with the budget for 2017/18 which amounts to 369 336 970 and the three year projected budget (MTREF) 373 895 476 of for the 2018\19 FY and 392 633 791 for the 2019\20 FY.  The budget related policies such as  Rates, Credit Control ,Petty cash, Cash Management, Indigent Policy and all other policies as required  by the law were also adopted.</t>
  </si>
  <si>
    <t xml:space="preserve">          MID YEAR BUDGET AND PERFORMANCE ASSESMENT REPORT 2017/18 FINANCIAL YEAR.</t>
  </si>
  <si>
    <t>B. The assessment of revenue and expenditure in terms of the schedule C are as stated below.</t>
  </si>
  <si>
    <t>C. In terms of revenue performance, it is clear that the municipality, on aggregate, under collected by R 10 299 992.00 in the first six months of the financial year.</t>
  </si>
  <si>
    <t>D. This means that, in terms of section 28 of the MFMA, the revenue and expenditure must be adjusted downwards by R 20 599 984</t>
  </si>
  <si>
    <r>
      <t>E. The schedule C and supporting tables in terms of section 1 (a) above and regulation 33 of the Municipal Budget and Reporting Regulation( Government Gazette no.32141 dated 17 April 2009</t>
    </r>
    <r>
      <rPr>
        <b/>
        <sz val="12"/>
        <color theme="1"/>
        <rFont val="Arial Narrow"/>
        <family val="2"/>
      </rPr>
      <t xml:space="preserve">) </t>
    </r>
    <r>
      <rPr>
        <sz val="12"/>
        <color theme="1"/>
        <rFont val="Arial Narrow"/>
        <family val="2"/>
      </rPr>
      <t>and</t>
    </r>
  </si>
  <si>
    <t xml:space="preserve">       reports in terms of section 1(a) ii and iii above have been attached to this report.</t>
  </si>
  <si>
    <t>INTEREST EARNERD OUTSTANDING DEBTORS</t>
  </si>
  <si>
    <t>CAPITAL EXPENDITURE - GRANT FUNDING</t>
  </si>
  <si>
    <t>CAPITAL EXPENDITURE  - OWN FUNDING</t>
  </si>
  <si>
    <t>REVENUE PERFORMANCE.</t>
  </si>
  <si>
    <t>EXPENDITURE PERFORMANCE</t>
  </si>
  <si>
    <t>MALULEKE R.H</t>
  </si>
  <si>
    <t>CHIEF FINANCIAL OFFICER</t>
  </si>
  <si>
    <t>CHAUKE M.M</t>
  </si>
  <si>
    <t>MUNICIPAL MANAGER</t>
  </si>
  <si>
    <t xml:space="preserve"> 31 DECEMBER 2017</t>
  </si>
  <si>
    <t xml:space="preserve">SUMMARY OF 2017/18 BUDGET PROCESS </t>
  </si>
  <si>
    <t>113 024 000</t>
  </si>
  <si>
    <t xml:space="preserve">OPERATING INCOME </t>
  </si>
  <si>
    <t>301 313 000</t>
  </si>
  <si>
    <t>114 588 000</t>
  </si>
  <si>
    <t>118 010 000</t>
  </si>
  <si>
    <t>277 765 000</t>
  </si>
  <si>
    <t>The above information is based on the original Annual Budget for 2017/18 on which no adjustments have been made so far. The above figures are explained in more detail throughout the report.</t>
  </si>
  <si>
    <t xml:space="preserve">The below table shows that the municipality is having two investment accounts. Investment number 00001 and investment number 000002.Investment number 00001 indicates </t>
  </si>
  <si>
    <t xml:space="preserve">the interest earned from investment as at the end of December 2017 amounting to R2 810 410.6. Investment number 000002 indicates the interest earned from investment as at </t>
  </si>
  <si>
    <t>the end of December 2017 amounting to R906599.28.The municipality invest for two months and after maturity we reinvest after checking the need for cash.</t>
  </si>
  <si>
    <t>The municipality has a bank balance of R 209 640 000 at the end of December 2017.</t>
  </si>
  <si>
    <t>2017-2018</t>
  </si>
  <si>
    <t>Grants: The municipality planned to receive R 215 462 000 on grants for the past six months as per projections, however the municipality received R 246 794 000 or 114% as per planned SDBIP.</t>
  </si>
  <si>
    <r>
      <t>The municipality planned to collect R 30 572 000</t>
    </r>
    <r>
      <rPr>
        <sz val="11"/>
        <color rgb="FFFF0000"/>
        <rFont val="Calibri"/>
        <family val="2"/>
        <scheme val="minor"/>
      </rPr>
      <t xml:space="preserve"> </t>
    </r>
    <r>
      <rPr>
        <sz val="11"/>
        <color theme="1"/>
        <rFont val="Calibri"/>
        <family val="2"/>
        <scheme val="minor"/>
      </rPr>
      <t>on own revenue for the past six months as per projections; however the Municipality only collected R 20 272 144.00  or  66'% of its planned projections.</t>
    </r>
  </si>
  <si>
    <t xml:space="preserve">The actual collection is very poor but we billed property rates amounting to R 16 008 000 The main challenge is non-payment of debtors. </t>
  </si>
  <si>
    <t xml:space="preserve">The municipality billed R 2 222 000 and the actual collection is at R 844 971 </t>
  </si>
  <si>
    <t>The municipality has received R 2 794 243 of the projected R 3 650 000 which is 76% of the midyear projection.</t>
  </si>
  <si>
    <t xml:space="preserve">The municipality received R 116 690 of projected R 50 000 which is 233 % of the midyear projection. We under collected as a result of non-payment by debtors (those who were given summons/traffic fines. </t>
  </si>
  <si>
    <t>Budget Year 2017/18</t>
  </si>
  <si>
    <t>Total 
over 90 days</t>
  </si>
  <si>
    <t>Trade and Other Receivables from Exchange Transactions - Water</t>
  </si>
  <si>
    <t>Trade and Other Receivables from Exchange Transactions - Electricity</t>
  </si>
  <si>
    <t>2016/17 - totals only</t>
  </si>
  <si>
    <r>
      <t>The above table indicates that at the end of the second quarter the outstanding debtors, is at R 161 401 201</t>
    </r>
    <r>
      <rPr>
        <sz val="11"/>
        <color rgb="FFFF0000"/>
        <rFont val="Calibri"/>
        <family val="2"/>
        <scheme val="minor"/>
      </rPr>
      <t xml:space="preserve"> </t>
    </r>
  </si>
  <si>
    <t>Summary of grants: End December  2017</t>
  </si>
  <si>
    <t>Paving of streets in Giyani section F</t>
  </si>
  <si>
    <t>Refurbishment of Giyani Stadium &amp; section A tennis courts</t>
  </si>
  <si>
    <t>Refurbishment of Gawula sports facilities</t>
  </si>
  <si>
    <t>Refurbishment of Shivulani sports centre</t>
  </si>
  <si>
    <r>
      <t>The budget of employee related cost is R133 873 000, and the actual spending is 59 085 000</t>
    </r>
    <r>
      <rPr>
        <b/>
        <sz val="11"/>
        <color rgb="FFFF0000"/>
        <rFont val="Arial Narrow"/>
        <family val="2"/>
      </rPr>
      <t xml:space="preserve"> </t>
    </r>
    <r>
      <rPr>
        <b/>
        <sz val="11"/>
        <color theme="1"/>
        <rFont val="Arial Narrow"/>
        <family val="2"/>
      </rPr>
      <t xml:space="preserve"> </t>
    </r>
    <r>
      <rPr>
        <sz val="11"/>
        <color theme="1"/>
        <rFont val="Arial Narrow"/>
        <family val="2"/>
      </rPr>
      <t>as per half yearly projections.</t>
    </r>
  </si>
  <si>
    <r>
      <t>The budget of remuneration of councillor is R</t>
    </r>
    <r>
      <rPr>
        <b/>
        <sz val="11"/>
        <color theme="1"/>
        <rFont val="Arial Narrow"/>
        <family val="2"/>
      </rPr>
      <t xml:space="preserve"> 20 646 000</t>
    </r>
    <r>
      <rPr>
        <sz val="11"/>
        <color theme="1"/>
        <rFont val="Arial Narrow"/>
        <family val="2"/>
      </rPr>
      <t>, and the actual spending is</t>
    </r>
    <r>
      <rPr>
        <b/>
        <sz val="11"/>
        <color theme="1"/>
        <rFont val="Arial Narrow"/>
        <family val="2"/>
      </rPr>
      <t xml:space="preserve"> R 9 987 000 </t>
    </r>
    <r>
      <rPr>
        <sz val="11"/>
        <color theme="1"/>
        <rFont val="Arial Narrow"/>
        <family val="2"/>
      </rPr>
      <t>as per half yearly projections.</t>
    </r>
  </si>
  <si>
    <r>
      <t xml:space="preserve">The total budget for repairs and maintenance is </t>
    </r>
    <r>
      <rPr>
        <b/>
        <sz val="11"/>
        <rFont val="Arial Narrow"/>
        <family val="2"/>
      </rPr>
      <t xml:space="preserve">R 19 800 000 </t>
    </r>
    <r>
      <rPr>
        <sz val="11"/>
        <rFont val="Arial Narrow"/>
        <family val="2"/>
      </rPr>
      <t xml:space="preserve">and the actual spending is at R5 204 000 </t>
    </r>
    <r>
      <rPr>
        <b/>
        <sz val="11"/>
        <rFont val="Arial Narrow"/>
        <family val="2"/>
      </rPr>
      <t>as</t>
    </r>
    <r>
      <rPr>
        <sz val="11"/>
        <rFont val="Arial Narrow"/>
        <family val="2"/>
      </rPr>
      <t xml:space="preserve"> per half yearly projections. Take note that repairs are only undertaken when breakages occur.</t>
    </r>
  </si>
  <si>
    <r>
      <t xml:space="preserve">The planned budget for contract services is </t>
    </r>
    <r>
      <rPr>
        <b/>
        <sz val="11"/>
        <color theme="1"/>
        <rFont val="Arial Narrow"/>
        <family val="2"/>
      </rPr>
      <t>R2 450 000 and</t>
    </r>
    <r>
      <rPr>
        <sz val="11"/>
        <color theme="1"/>
        <rFont val="Arial Narrow"/>
        <family val="2"/>
      </rPr>
      <t xml:space="preserve"> the actual spending is at</t>
    </r>
    <r>
      <rPr>
        <b/>
        <sz val="11"/>
        <color theme="1"/>
        <rFont val="Arial Narrow"/>
        <family val="2"/>
      </rPr>
      <t xml:space="preserve"> R1 050 000</t>
    </r>
    <r>
      <rPr>
        <b/>
        <sz val="11"/>
        <color rgb="FFFF0000"/>
        <rFont val="Arial Narrow"/>
        <family val="2"/>
      </rPr>
      <t xml:space="preserve"> </t>
    </r>
    <r>
      <rPr>
        <sz val="11"/>
        <color theme="1"/>
        <rFont val="Arial Narrow"/>
        <family val="2"/>
      </rPr>
      <t xml:space="preserve">as per half yearly projection. </t>
    </r>
  </si>
  <si>
    <t>WHOODOO MEDIA AND ADVERTISING</t>
  </si>
  <si>
    <t>2017-12-01</t>
  </si>
  <si>
    <t>100% Processed</t>
  </si>
  <si>
    <t>KUVONINGA MEDIA</t>
  </si>
  <si>
    <t>2017-12-21</t>
  </si>
  <si>
    <t>POST OFFICE</t>
  </si>
  <si>
    <t>2017-12-15</t>
  </si>
  <si>
    <t xml:space="preserve">XIMUTSHA </t>
  </si>
  <si>
    <t>2017-12-06</t>
  </si>
  <si>
    <t>TRANS LETABA</t>
  </si>
  <si>
    <t>TIIA</t>
  </si>
  <si>
    <t>2017-12-20</t>
  </si>
  <si>
    <t>HANANI CONSTRUCTION &amp; PROJECTS</t>
  </si>
  <si>
    <t>2017-12-22</t>
  </si>
  <si>
    <t>NGAKA</t>
  </si>
  <si>
    <t>2017-12-18</t>
  </si>
  <si>
    <t>NWAMPISI BUSINESS VENTURE</t>
  </si>
  <si>
    <t>PFUMAWULA</t>
  </si>
  <si>
    <t>MR MIXER MASTER OF EVENTS</t>
  </si>
  <si>
    <t>2017-12-12</t>
  </si>
  <si>
    <t>MR MIXER</t>
  </si>
  <si>
    <t>MATHAVHENI TARDING ENTERPRISE</t>
  </si>
  <si>
    <t>YOLANDA</t>
  </si>
  <si>
    <t>2017-12-19</t>
  </si>
  <si>
    <t>BFS &amp; NM GENERAL TRADING</t>
  </si>
  <si>
    <t>GANDZY TRADING ENTERPRISE</t>
  </si>
  <si>
    <t>2017-12-07</t>
  </si>
  <si>
    <t>TITY BUSINESS ENTERPRISE (PTY) LTD</t>
  </si>
  <si>
    <t>VEXLOTEX (PTY) LTD</t>
  </si>
  <si>
    <t>SPEED SERVICE COURIERS</t>
  </si>
  <si>
    <t>AMUKELANI IMANUEL</t>
  </si>
  <si>
    <t>HA NKHENSA</t>
  </si>
  <si>
    <t>KATANHLANGA TRADING ENTERPRISE</t>
  </si>
  <si>
    <t>MALULEKE EXCELLENT ENTERPRISE (PTY) LTD</t>
  </si>
  <si>
    <t>MIHLOTI YA NTSAKO TRADING ENTREPRISE</t>
  </si>
  <si>
    <t>MPFHUKA ENTERPRISE</t>
  </si>
  <si>
    <t>NKANELO TRADING ENTERPRISE (PTY) LTD</t>
  </si>
  <si>
    <t>NWAMAFANELE</t>
  </si>
  <si>
    <t>PURITY TRADING ENTERPRISE (PTY) LTD</t>
  </si>
  <si>
    <t>RIFUWO</t>
  </si>
  <si>
    <t>THEONYIKO</t>
  </si>
  <si>
    <t>XJB TRADING AND PROJECTS</t>
  </si>
  <si>
    <t>2017-12-13</t>
  </si>
  <si>
    <t>ZAVA</t>
  </si>
  <si>
    <t>G/G/M/6115/001/2018</t>
  </si>
  <si>
    <t>Compliation of Valuation roll</t>
  </si>
  <si>
    <t>BTO</t>
  </si>
  <si>
    <t>Evaluation Stage</t>
  </si>
  <si>
    <t>G/G/M/6119/001/2018</t>
  </si>
  <si>
    <t xml:space="preserve">Procurement of Banking Services </t>
  </si>
  <si>
    <t>G/G/M/015/002/2015</t>
  </si>
  <si>
    <t>Homu 14B To 14 A Upgrading From Gravel to Tar</t>
  </si>
  <si>
    <t>Awaiting for Appointment from MM</t>
  </si>
  <si>
    <t>G/G/M/015/001/2015</t>
  </si>
  <si>
    <t xml:space="preserve">Makosha access Road from gravel to Tar </t>
  </si>
  <si>
    <t xml:space="preserve">Description </t>
  </si>
  <si>
    <t>Name of services</t>
  </si>
  <si>
    <t xml:space="preserve">Nature of deviation </t>
  </si>
  <si>
    <t xml:space="preserve">Reason for Devaition by department </t>
  </si>
  <si>
    <t xml:space="preserve">Reason for deviation </t>
  </si>
  <si>
    <t xml:space="preserve">Acquring Mechaincal Broom for Roads Maintenance </t>
  </si>
  <si>
    <t>Association  Asphalt Equipment (PTY) LTD</t>
  </si>
  <si>
    <t xml:space="preserve">Acquring Mechaincal Broom </t>
  </si>
  <si>
    <t>SINGLE PROVIDER</t>
  </si>
  <si>
    <t>Procurement process established by supply chain management policy or procure any required goods and services is availble from one single provider</t>
  </si>
  <si>
    <t xml:space="preserve">Legal Service </t>
  </si>
  <si>
    <t>MC Baloyi</t>
  </si>
  <si>
    <t>Impractical to fellow procuremnt process</t>
  </si>
  <si>
    <t>Exceptional case and it is impractical or impossible to fellow the officail procurment process-The service provider rendend legal services which is imprcatical to determine the period the ligition will last and also to determine the award amount</t>
  </si>
  <si>
    <t>TH Chavalalal</t>
  </si>
  <si>
    <t>CIVIC CENTRE OFFICE PHASE</t>
  </si>
  <si>
    <t>G/G/M/015/041/2015</t>
  </si>
  <si>
    <t>HBC CONSTRUCTION</t>
  </si>
  <si>
    <t>30/12/2017</t>
  </si>
  <si>
    <t xml:space="preserve">DESIGN FOR CIVIC CENTRE </t>
  </si>
  <si>
    <t>G&amp; C Consulting /Ryntesx</t>
  </si>
  <si>
    <t xml:space="preserve">MBAULA UPGRADING FROM GRAVEL TO TAR </t>
  </si>
  <si>
    <t>G/G/M/015/009/2015</t>
  </si>
  <si>
    <t xml:space="preserve">Dane Projects (PTY) LTD </t>
  </si>
  <si>
    <t>DEVELOPMENT OF GIYAN SECTION D</t>
  </si>
  <si>
    <t>G/G/M/015/015/2015</t>
  </si>
  <si>
    <t xml:space="preserve">BOTSHABELO CONSULTING </t>
  </si>
  <si>
    <t>30/09/2017</t>
  </si>
  <si>
    <t>Maxi Prof</t>
  </si>
  <si>
    <t xml:space="preserve">Based on renewal </t>
  </si>
  <si>
    <t>RENEWAL BY ACCOUNTING OFFICER</t>
  </si>
  <si>
    <t xml:space="preserve">Vat Recovery </t>
  </si>
  <si>
    <t>Eternity Star Investment</t>
  </si>
  <si>
    <t>G/G/M 015/017/2017</t>
  </si>
  <si>
    <t>PGN Civils (PTY) LTD</t>
  </si>
  <si>
    <t>G/G/M 015/018/2017</t>
  </si>
  <si>
    <t>Moepeng Trading 40 cc</t>
  </si>
  <si>
    <t>G/G/M 015/022/2017</t>
  </si>
  <si>
    <t>Nkutsulo Project and Development</t>
  </si>
  <si>
    <t>G/G/M 015/024/2017</t>
  </si>
  <si>
    <t>28/11/2017</t>
  </si>
  <si>
    <t>Techincal Services</t>
  </si>
  <si>
    <t xml:space="preserve">Eskom </t>
  </si>
  <si>
    <t>Interest for late Payment -Eskom (Nkuri Sodoma)</t>
  </si>
  <si>
    <t>80200099</t>
  </si>
  <si>
    <t>Late payment of Eskom account</t>
  </si>
  <si>
    <t>13/12/2017</t>
  </si>
  <si>
    <t>Interest for late Payment -Eskom (Makhuva highmast)</t>
  </si>
  <si>
    <t>80200092</t>
  </si>
  <si>
    <t>Interest for late Payment -Eskom (TP Khuvutlu )</t>
  </si>
  <si>
    <t>80200201</t>
  </si>
  <si>
    <t>19/12/2017</t>
  </si>
  <si>
    <t>Interest for late Payment -Eskom (GIYANI SECTION D )</t>
  </si>
  <si>
    <t>80200214</t>
  </si>
  <si>
    <t>2016/17</t>
  </si>
  <si>
    <t>Transfers and subsidies</t>
  </si>
  <si>
    <t/>
  </si>
  <si>
    <t>Transfers and subsidies - capital (monetary allocations) (National / Provincial and District)</t>
  </si>
  <si>
    <t>LIM331 Greater Giyani - Table C2 Monthly Budget Statement - Financial Performance (functional classification) - M06 December</t>
  </si>
  <si>
    <t>Revenue - Functional</t>
  </si>
  <si>
    <t>Finance and administration</t>
  </si>
  <si>
    <t>Internal audit</t>
  </si>
  <si>
    <t>Energy sources</t>
  </si>
  <si>
    <t>Water management</t>
  </si>
  <si>
    <t>Total Revenue - Functional</t>
  </si>
  <si>
    <t>Expenditure - Functional</t>
  </si>
  <si>
    <t>Total Expenditure - Functional</t>
  </si>
  <si>
    <t>The above table is a financial performance of the 2017/18 as per standard classification by department for the past six months.</t>
  </si>
  <si>
    <t>Finance and Administration</t>
  </si>
  <si>
    <t>Community: The actual income is at R 500 000 as compare to six months projection of R 456 000 the variance of R 44 000.</t>
  </si>
  <si>
    <r>
      <t>The actual income is at R 271 840 000</t>
    </r>
    <r>
      <rPr>
        <b/>
        <sz val="11"/>
        <color rgb="FFFF0000"/>
        <rFont val="Arial Narrow"/>
        <family val="2"/>
      </rPr>
      <t xml:space="preserve"> </t>
    </r>
    <r>
      <rPr>
        <sz val="11"/>
        <color theme="1"/>
        <rFont val="Arial Narrow"/>
        <family val="2"/>
      </rPr>
      <t>as compare to six months projection of R 185 530 000</t>
    </r>
    <r>
      <rPr>
        <sz val="11"/>
        <color rgb="FFFF0000"/>
        <rFont val="Arial Narrow"/>
        <family val="2"/>
      </rPr>
      <t xml:space="preserve">, </t>
    </r>
    <r>
      <rPr>
        <sz val="11"/>
        <color theme="1"/>
        <rFont val="Arial Narrow"/>
        <family val="2"/>
      </rPr>
      <t>this is due to the fact that  the projection for grants for the first six months was less than what the municipality  actually received for six months.</t>
    </r>
  </si>
  <si>
    <t>The actual income is at R 3 185 000 as compare to six months projection of R4 028 000 the variance of R 843 000.</t>
  </si>
  <si>
    <t>The actual income is at R2 240 000 as compare to six months projection of R2 155 000the variance of R 85 000. The municipality will revise the projection during the adjustment budget.</t>
  </si>
  <si>
    <t xml:space="preserve">Executive and council </t>
  </si>
  <si>
    <t xml:space="preserve"> The actual expenditure is at R 15 654 000 as compare to six months projection of R18 695 000 the variance of R3 042 000.</t>
  </si>
  <si>
    <t>Finance &amp; Administration</t>
  </si>
  <si>
    <r>
      <t xml:space="preserve"> The actual expenditure is at R 61 175 000</t>
    </r>
    <r>
      <rPr>
        <b/>
        <sz val="11"/>
        <rFont val="Arial Narrow"/>
        <family val="2"/>
      </rPr>
      <t xml:space="preserve"> </t>
    </r>
    <r>
      <rPr>
        <sz val="11"/>
        <rFont val="Arial Narrow"/>
        <family val="2"/>
      </rPr>
      <t>as compare to six months projection of R 82 863 000</t>
    </r>
    <r>
      <rPr>
        <b/>
        <sz val="11"/>
        <rFont val="Arial Narrow"/>
        <family val="2"/>
      </rPr>
      <t xml:space="preserve"> </t>
    </r>
    <r>
      <rPr>
        <sz val="11"/>
        <rFont val="Arial Narrow"/>
        <family val="2"/>
      </rPr>
      <t>the variance of R21 688 000. Under spending is as results of Non cash(bad debts and depreciation) item that are  accounted  at year end.</t>
    </r>
  </si>
  <si>
    <t xml:space="preserve"> The actual expenditure is at R 13 403 000 as compare to six months projection of R 15 598 000, the variance of R2 195 000.</t>
  </si>
  <si>
    <t xml:space="preserve"> The actual expenditure is at R 13 331 000 as compare to six months projection of R 18 328 000 the variance of R 4 997 000.</t>
  </si>
  <si>
    <t xml:space="preserve"> The actual expenditure is at R 7 737 000 as compare to six months projection of R 7 843 000 the variance of R 106 000.</t>
  </si>
  <si>
    <t>The actual expenditure is at R 5 716 000 as compare to six months projection of R 6 021 000 the variance of R 305 000.</t>
  </si>
  <si>
    <t>Fines, penalties and forfeits</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</si>
  <si>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</si>
  <si>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</si>
  <si>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LIM331 Greater Giyani - Table C5 Monthly Budget Statement - Capital Expenditure (municipal vote, functional classification and funding) - M06 December</t>
  </si>
  <si>
    <t>4,7</t>
  </si>
  <si>
    <t>Capital Expenditure - Functional Classification</t>
  </si>
  <si>
    <t>Total Capital Expenditure - Functional Classification</t>
  </si>
  <si>
    <t>Transfers recognised - capital</t>
  </si>
  <si>
    <t>Government - operating</t>
  </si>
  <si>
    <t>Government - capital</t>
  </si>
  <si>
    <t>The municipality received all the money for grant as per National Treasury schedule. National Treasury has approved 2016-2017 roll-over project.</t>
  </si>
  <si>
    <t>Approved Rollover 2016/17</t>
  </si>
  <si>
    <t>National Electrification Grant</t>
  </si>
  <si>
    <t>Other capital transfers [insert description]</t>
  </si>
  <si>
    <t>Sub Total - Councillors</t>
  </si>
  <si>
    <t>2017/18 Medium Term Revenue &amp; Expenditure Framework</t>
  </si>
  <si>
    <t>Budget Year +1 2018/19</t>
  </si>
  <si>
    <t>Budget Year +2 2019/20</t>
  </si>
  <si>
    <t>Service charges - refuse</t>
  </si>
  <si>
    <t>Transfer receipts - operating</t>
  </si>
  <si>
    <t>Grants and subsidies paid - other</t>
  </si>
  <si>
    <t>Interest Charges</t>
  </si>
  <si>
    <t xml:space="preserve">Reference  </t>
  </si>
  <si>
    <t>03/08/2017</t>
  </si>
  <si>
    <t>Eskom</t>
  </si>
  <si>
    <t>Giyani Testing Station</t>
  </si>
  <si>
    <t>Interest for late payment</t>
  </si>
  <si>
    <t>16/08/2017</t>
  </si>
  <si>
    <t>Giyani Information Centre</t>
  </si>
  <si>
    <t>18/08/2017</t>
  </si>
  <si>
    <t>Giyani Community Hall</t>
  </si>
  <si>
    <t>05/09/2017</t>
  </si>
  <si>
    <t>Sodoma Village Highmast Light</t>
  </si>
  <si>
    <t>06/09/2017</t>
  </si>
  <si>
    <t>Basani Village Highmast  Light</t>
  </si>
  <si>
    <t>13/09/2017</t>
  </si>
  <si>
    <t>TP Khuvutlu Sports Centre</t>
  </si>
  <si>
    <t>13/10/2017</t>
  </si>
  <si>
    <t>Auditor General South Africa</t>
  </si>
  <si>
    <t>AGSA</t>
  </si>
  <si>
    <t>Auditor General of South Africa</t>
  </si>
  <si>
    <t>03/11/2017</t>
  </si>
  <si>
    <t>Giyani Stadium</t>
  </si>
  <si>
    <t xml:space="preserve">Giyani Testing Station </t>
  </si>
  <si>
    <t>Interest for late payment and Reconnection fee</t>
  </si>
  <si>
    <t>10/11/2017</t>
  </si>
  <si>
    <t>Interesr for late payment</t>
  </si>
  <si>
    <t>17/11/2017</t>
  </si>
  <si>
    <t>Giyani Section D1 Highmast</t>
  </si>
  <si>
    <t>14/11/2017</t>
  </si>
  <si>
    <t>Thomo Community Hall</t>
  </si>
  <si>
    <t>Makhuva Village Highmast Light</t>
  </si>
  <si>
    <t xml:space="preserve">Transfers and subsidies - capital (monetary allocations) (National / Provincial Departmental Agencies, Households, Non-profit Institutions, Private Enterprises, Public Corporatons, Higher Educational Institutions) &amp; Transfers and subsidies - capital (in-kind - all) </t>
  </si>
  <si>
    <r>
      <t>1.</t>
    </r>
    <r>
      <rPr>
        <b/>
        <sz val="7"/>
        <rFont val="Times New Roman"/>
        <family val="1"/>
      </rPr>
      <t xml:space="preserve">        </t>
    </r>
    <r>
      <rPr>
        <b/>
        <sz val="10"/>
        <rFont val="Arial Narrow"/>
        <family val="2"/>
      </rPr>
      <t>BUDGETED MONTHLY REVENUE AND EXPENDITURE (MUNICIPAL VOTE)</t>
    </r>
  </si>
  <si>
    <t>LIM331 Greater Giyani - Supporting Table SA26 Budgeted monthly revenue and expenditure (municipal vote)</t>
  </si>
  <si>
    <t>Expenditure by Vote to be appropriated</t>
  </si>
  <si>
    <t>Surplus/(Deficit) before assoc.</t>
  </si>
  <si>
    <t>LIM331 Greater Giyani - Supporting Table SA29 Budgeted monthly capital expenditure (functional classification)</t>
  </si>
  <si>
    <t>Nov.</t>
  </si>
  <si>
    <t>Dec.</t>
  </si>
  <si>
    <t>Feb.</t>
  </si>
  <si>
    <t>Capital Expenditure - Functional</t>
  </si>
  <si>
    <t>Total Capital Expenditure - Functional</t>
  </si>
  <si>
    <t>Mbaula (3.8KM)</t>
  </si>
  <si>
    <t>R2,1M</t>
  </si>
  <si>
    <t>R100 000</t>
  </si>
  <si>
    <t>R200 000</t>
  </si>
  <si>
    <t>R7 254 430</t>
  </si>
  <si>
    <t>R800 000</t>
  </si>
  <si>
    <t>R12m</t>
  </si>
  <si>
    <t>R3,8M</t>
  </si>
  <si>
    <t>Electrification of Hlomela</t>
  </si>
  <si>
    <t>Hlomela</t>
  </si>
  <si>
    <t>Dumping site</t>
  </si>
  <si>
    <t>Refurbishment of Giyani stadium</t>
  </si>
  <si>
    <t>R5M</t>
  </si>
  <si>
    <t>R3 8M</t>
  </si>
  <si>
    <t>2,3M</t>
  </si>
  <si>
    <t>Electrification</t>
  </si>
  <si>
    <t>R13.9M</t>
  </si>
  <si>
    <t>The budget breakdown per ward for 2017/18 is presented in the table below. This serves to collate service delivery information per ward for the benefit of ward councillors and their respective communities. Ideally ward councillors should receive separate quarterly reports showing progress on implementation of projects and service delivery targets in their wards.</t>
  </si>
  <si>
    <t>R500 000</t>
  </si>
  <si>
    <t xml:space="preserve">Mxiyani </t>
  </si>
  <si>
    <t>GREATER GIYANI MUNICIPALITY</t>
  </si>
  <si>
    <t xml:space="preserve"> APPROVED BUDGET 2017/2018</t>
  </si>
  <si>
    <t>PROJECTS</t>
  </si>
  <si>
    <t>2017/18</t>
  </si>
  <si>
    <t>2019/20</t>
  </si>
  <si>
    <t>Approved</t>
  </si>
  <si>
    <t>Proposed</t>
  </si>
  <si>
    <t>Original</t>
  </si>
  <si>
    <t xml:space="preserve">Indicative </t>
  </si>
  <si>
    <t>700/740/9036</t>
  </si>
  <si>
    <t>ELECTRIFICATION OF 2 VILLAGES - BABANGU &amp; ZAMANI</t>
  </si>
  <si>
    <t>ELECTRIFICATION OF 3 VILLAGES</t>
  </si>
  <si>
    <t>700/740/719</t>
  </si>
  <si>
    <t xml:space="preserve">ELECTRIFICATION OF  VILLAGES </t>
  </si>
  <si>
    <t>700/740/762</t>
  </si>
  <si>
    <t>Electrification of  Makhuvha Village (490 units)</t>
  </si>
  <si>
    <t>700/740/764</t>
  </si>
  <si>
    <t>Electrification of Bambeni Village (354 units)</t>
  </si>
  <si>
    <t>700/740/766</t>
  </si>
  <si>
    <t>Electrification of Nwamankena &amp; Dingamazi Village(450 units)</t>
  </si>
  <si>
    <t>700/740/768</t>
  </si>
  <si>
    <t>Electrification of Gandlanani &amp; Silawa Village (260 units)</t>
  </si>
  <si>
    <t>700/740/761</t>
  </si>
  <si>
    <t>Electrification of Mninginisi Block 3 Village (600 units)</t>
  </si>
  <si>
    <t>700/740/763</t>
  </si>
  <si>
    <t>Electrification of Mphagani &amp; Nsavulani (490 units)</t>
  </si>
  <si>
    <t>700/740/765</t>
  </si>
  <si>
    <t>Electrification of Mbaula,Mushiyani,Kheyi,Xitlakati,Mzilela &amp; Khaxani villages (1082 units)</t>
  </si>
  <si>
    <t>700/740/767</t>
  </si>
  <si>
    <t>Electrification of Shikhumba,Nkomo C, Nkomo B, Dzingidzingi &amp; Maswanganyi Villages (898 units)</t>
  </si>
  <si>
    <t>700/740/769</t>
  </si>
  <si>
    <t>700/740/770</t>
  </si>
  <si>
    <t>Electrification of Vuhehli,Ndindani,Gawula,Nwakhuwani,Mahlathi,Ntshuxi Villages (225)</t>
  </si>
  <si>
    <t>Electrification of Hlomela, Siyandhani, Babangu &amp; Ntshuxi Villages</t>
  </si>
  <si>
    <t xml:space="preserve"> HIGH MAST LIGHT  ENERGISING</t>
  </si>
  <si>
    <t>700/720/9030</t>
  </si>
  <si>
    <t>700/750/9028</t>
  </si>
  <si>
    <t>TOURISM INFORMATION CENTRE, PHASE 3</t>
  </si>
  <si>
    <t>700/760/9052</t>
  </si>
  <si>
    <t>700/720/9048</t>
  </si>
  <si>
    <t>HLANEKI AND NTSHUXI CULVERT BRIDGES</t>
  </si>
  <si>
    <t>700/720/9066</t>
  </si>
  <si>
    <t xml:space="preserve"> MPHAKANE  CULVERT BRIDGES AND GRAVEL APPROACHES</t>
  </si>
  <si>
    <t>700/720/9068</t>
  </si>
  <si>
    <t>NGOVE UPRADING FROM GRAVEL TO TARR 1.8KM</t>
  </si>
  <si>
    <t>700/720/9070</t>
  </si>
  <si>
    <t>MASWANGANYI  UPGRADING FROM GRAVEL TO TARR 1.2KM AND ACCESS TO GRAVE YARD</t>
  </si>
  <si>
    <t>700/720/9072</t>
  </si>
  <si>
    <t>700/720/9074</t>
  </si>
  <si>
    <t>SKHUNYANI  UPGRADING FROM GRAVEL TO TARR 2.2KM</t>
  </si>
  <si>
    <t>700/730/9076</t>
  </si>
  <si>
    <t>SHIVULANI SPORTS CENTRE</t>
  </si>
  <si>
    <t>700/720/9093</t>
  </si>
  <si>
    <t xml:space="preserve"> GIYANI SECTION A(NYAGELANI) UPGRADING FROM GRAVEL TO TAR 5,7KM </t>
  </si>
  <si>
    <t>700/720/9095</t>
  </si>
  <si>
    <t>REHABILITATION &amp; INSTALLATION OF NEW STREET LIGHTS GIYANI SEC E</t>
  </si>
  <si>
    <t>700/720/9097</t>
  </si>
  <si>
    <t>TOURISM INFORMATION CENTRE ACCESS ROAD</t>
  </si>
  <si>
    <t>700/720/9099</t>
  </si>
  <si>
    <t>700/730/9100</t>
  </si>
  <si>
    <t>700/720/9102</t>
  </si>
  <si>
    <t>NKOMO B  UPGRADING FROM GRAVEL TO TARR</t>
  </si>
  <si>
    <t>700/720/9104</t>
  </si>
  <si>
    <t>MBAULA UPGRADING FROM GRAVEL TO TARR</t>
  </si>
  <si>
    <t>700/730/9106</t>
  </si>
  <si>
    <t>700/720/9107</t>
  </si>
  <si>
    <t>700/720/9109</t>
  </si>
  <si>
    <t>MBAULA CULVERT BRIDGES</t>
  </si>
  <si>
    <t>700/740/9111</t>
  </si>
  <si>
    <t>95 HIGH MAST LIGHTS IN CRIME PRONE AREAS</t>
  </si>
  <si>
    <t>700/720/9113</t>
  </si>
  <si>
    <t>700/720/9115</t>
  </si>
  <si>
    <t>700/720/9117</t>
  </si>
  <si>
    <t>700/720/9119</t>
  </si>
  <si>
    <t>XIMAUSA PAVING OF INTERNAL STREETS</t>
  </si>
  <si>
    <t>700/720/9121</t>
  </si>
  <si>
    <t>REHABILITATION OF STREETS IN ALL GIYANI SECTIONS</t>
  </si>
  <si>
    <t>700/720/9123</t>
  </si>
  <si>
    <t>UPGRADING OF R81 TO DUAL CARRIAGEWAY FROM GAZA BEEF TO CBD</t>
  </si>
  <si>
    <t>700/730/9124</t>
  </si>
  <si>
    <t>700/720/9125</t>
  </si>
  <si>
    <t>700/720/9126</t>
  </si>
  <si>
    <t>700/720/9127</t>
  </si>
  <si>
    <t>NTSHUXI UPGRADING OF ACCESS ROAD FROM GRAVEL TO PAVING</t>
  </si>
  <si>
    <t>700/720/9128</t>
  </si>
  <si>
    <t>MNINGINISI BLOCK 3 STORMWATER CHANNEL</t>
  </si>
  <si>
    <t>700/740/9165</t>
  </si>
  <si>
    <t>700/760/9122</t>
  </si>
  <si>
    <t>700/720/9166</t>
  </si>
  <si>
    <t>REFURBISHMENT OF GIYANI STADIUM &amp; SECTION A TENNIS COURT</t>
  </si>
  <si>
    <t>REFURBISHMENT OF SPORTING FACILITIES (GAWULA)</t>
  </si>
  <si>
    <t>REFURBISHMENT OF SHIVULANI SPORTS CENTRE</t>
  </si>
  <si>
    <t>GIYANI SECTION F STREETS PHASE 4</t>
  </si>
  <si>
    <t>MAVALANI INDOOR SPORTS CENTRE</t>
  </si>
  <si>
    <t>JIM-NGHALALUME COMMUNITY HALL</t>
  </si>
  <si>
    <t>N'WADZEKUDZEKU COMMUNITY HALL</t>
  </si>
  <si>
    <t>THOMO COMMUNITY HAL</t>
  </si>
  <si>
    <t>700/720/9150</t>
  </si>
  <si>
    <t>700/700/9032</t>
  </si>
  <si>
    <t>700/750/9054</t>
  </si>
  <si>
    <t>GGNRDP</t>
  </si>
  <si>
    <t>700/700/9056</t>
  </si>
  <si>
    <t>700/760/9058</t>
  </si>
  <si>
    <t>GIS</t>
  </si>
  <si>
    <t>700/700/9046</t>
  </si>
  <si>
    <t xml:space="preserve">SECURITY SYSTEM </t>
  </si>
  <si>
    <t>700/750/9006</t>
  </si>
  <si>
    <t>MARKET STALLS (CBD)</t>
  </si>
  <si>
    <t>700/700/9016</t>
  </si>
  <si>
    <t xml:space="preserve">UPGRADING OF TESTING STATION FROM B TO A </t>
  </si>
  <si>
    <t>700/760/9078</t>
  </si>
  <si>
    <t>DEVELOPMENT OF MASTER PLAN</t>
  </si>
  <si>
    <t>700/760/9082</t>
  </si>
  <si>
    <t>DEVELOPMENT OF IT MASTER PLAN</t>
  </si>
  <si>
    <t>700/760/9086</t>
  </si>
  <si>
    <t>FENCING OF POUND STATION (DZINGIDZINGI)</t>
  </si>
  <si>
    <t>700/760/9090</t>
  </si>
  <si>
    <t>PURCHASE OF LAWN MOWER TRACTOR</t>
  </si>
  <si>
    <t>700/760/9114</t>
  </si>
  <si>
    <t>FENCING &amp; PAVING IN GIYANI ARTS &amp; CULTURE CENTRE</t>
  </si>
  <si>
    <t>700/760/9116</t>
  </si>
  <si>
    <t>700/720/9112</t>
  </si>
  <si>
    <t>10 HIGH MAST LIGHTS &amp; IN CRIME PRONE AREAS</t>
  </si>
  <si>
    <t>700/760/9118</t>
  </si>
  <si>
    <t>UNIFIED COMMUNICATION SYSTEM</t>
  </si>
  <si>
    <t>700/700/9120</t>
  </si>
  <si>
    <t>700/720/9110</t>
  </si>
  <si>
    <t>CONSTRUCTION OF SPEED HUMPS</t>
  </si>
  <si>
    <t>700/700/9205</t>
  </si>
  <si>
    <t>XIKUKWANE TOWNSHIP SURVEY</t>
  </si>
  <si>
    <t>REVIEW OF SDF</t>
  </si>
  <si>
    <t>ALIGNMENT OF LUS</t>
  </si>
  <si>
    <t>SIKHUNYANI TOWNSHIP SURVEY</t>
  </si>
  <si>
    <t>TOWNSHIP ESTABLISHMENT NSAVULANI</t>
  </si>
  <si>
    <t>700/700/9206</t>
  </si>
  <si>
    <t>700/720/9108</t>
  </si>
  <si>
    <t>UPGRADING OF MAIN STREETS FROM TRIBAL AUTHORITY AT NDENGEZA</t>
  </si>
  <si>
    <t>700/760/9129</t>
  </si>
  <si>
    <t>DESIGN , CONSTRUCTION AND INSTALLATION OF OUTDOOR ADVERTISING AND DIRECTIONAL BOARDS</t>
  </si>
  <si>
    <t>700/760/9130</t>
  </si>
  <si>
    <t>UPGRADING OF POUND STATION DZINGIDZINGI</t>
  </si>
  <si>
    <t>700/760/9131</t>
  </si>
  <si>
    <t>700/760/9132</t>
  </si>
  <si>
    <t>DEVELOPMENT OF ELECTRIFICATION MASTER PLAN</t>
  </si>
  <si>
    <t>700/740/9133</t>
  </si>
  <si>
    <t>700/700/9134</t>
  </si>
  <si>
    <t>700/700/9135</t>
  </si>
  <si>
    <t>REFURBISHMENT OF GIYANI COMMUNITY HALL</t>
  </si>
  <si>
    <t>700/760/9136</t>
  </si>
  <si>
    <t>REFURBISHMENT OF GIYANI CEMENTRY</t>
  </si>
  <si>
    <t>700/760/9137</t>
  </si>
  <si>
    <t>700/760/9138</t>
  </si>
  <si>
    <t>700/720/9139</t>
  </si>
  <si>
    <t xml:space="preserve">PAVING OF SIDE WALKS IN GIYANI </t>
  </si>
  <si>
    <t>700/760/9140</t>
  </si>
  <si>
    <t>CONSTRUCTIONS OF MINI TAXI RANKS IN GGM</t>
  </si>
  <si>
    <t>700/760/9141</t>
  </si>
  <si>
    <t>700/760/9142</t>
  </si>
  <si>
    <t>700/730/9143</t>
  </si>
  <si>
    <t>CONSTRUCTION OF KREMETART MULTI PURPOSE COMMUNITY CENTRE</t>
  </si>
  <si>
    <t>700/730/9144</t>
  </si>
  <si>
    <t>MUYEXE SPORTS CENTRE PHASE 2</t>
  </si>
  <si>
    <t>700/760/9145</t>
  </si>
  <si>
    <t>DEVELOPMENT OF MASTER PLAN PHASE 2</t>
  </si>
  <si>
    <t>GIYANI SECTION A (NYAGELANI) UPGRADING FROM GRAVEL TO TAR 5,7KM</t>
  </si>
  <si>
    <t>700/760/9207</t>
  </si>
  <si>
    <t>700/720/9208</t>
  </si>
  <si>
    <t>700/720/9209</t>
  </si>
  <si>
    <t>700/760/9210</t>
  </si>
  <si>
    <t>700/720/9211</t>
  </si>
  <si>
    <t>700/730/9212</t>
  </si>
  <si>
    <t>700/720/9213</t>
  </si>
  <si>
    <t>700/760/9214</t>
  </si>
  <si>
    <t>700/740/9215</t>
  </si>
  <si>
    <t>700/760/9216</t>
  </si>
  <si>
    <t>NKOMO B UPGRADING FROM GRAVEL TO TARR</t>
  </si>
  <si>
    <t>NKOMO A UPGRADING FROM GRAVEL TO TARR</t>
  </si>
  <si>
    <t>TOURISM INFORMATION CENTRE PHASE 3</t>
  </si>
  <si>
    <t>REVIEWAL OF SPATIAL DEVELOPMENT FRAMEWORK</t>
  </si>
  <si>
    <t>LAND USE SCHEME</t>
  </si>
  <si>
    <t>ACCESS ROADS TO TRIBAL OFFICES</t>
  </si>
  <si>
    <t>EXTENSION OF PALLISADE FENCE AT POUND STATION</t>
  </si>
  <si>
    <t>REHABILITATION OF DUMPING SITE</t>
  </si>
  <si>
    <t>DEVELOPMENT OF DISASTER MANAGEMENT FRAMEWORK</t>
  </si>
  <si>
    <t>CONSTRUCTION OF 4 SATELITE ANIMAL KRAALS</t>
  </si>
  <si>
    <t>PROCUREMENT OF THE PMS SYSTEM</t>
  </si>
  <si>
    <t>Mid year Target</t>
  </si>
  <si>
    <t>Reason for variance</t>
  </si>
  <si>
    <t>Measures to improve performance</t>
  </si>
  <si>
    <t>% application for PTO attended to within 90 days after receival by 30 June 2018</t>
  </si>
  <si>
    <t>100% (# of application  received/(# of application attended to within 90 days) by 30 June 2018</t>
  </si>
  <si>
    <t>30/6/2018</t>
  </si>
  <si>
    <t>Target not achieved. 31  PTO applications were received and 26 were finalized</t>
  </si>
  <si>
    <t>5 PTOs</t>
  </si>
  <si>
    <t>Applications were received after the inspection program was sent to the inspection team</t>
  </si>
  <si>
    <t>The outstanding applications will form the next batch of inspection</t>
  </si>
  <si>
    <t>% building plans assessed by 30 June 2018 (# of building plans assessed/# of building plans received)</t>
  </si>
  <si>
    <t>100%( # 0f building plans asssessed by 30 June 2018</t>
  </si>
  <si>
    <t>Target achieved.   41 building plans received and assessed</t>
  </si>
  <si>
    <t>% of zoning certificates issued by 30 June 2018 (# of applications processed/# applications received) by 30 June 2018</t>
  </si>
  <si>
    <t>100% (# of applications processed/# applications received) by 30 June 2018</t>
  </si>
  <si>
    <t xml:space="preserve">Target achieved. 1 application received and processed </t>
  </si>
  <si>
    <t>% rezoning, subdivision, special consent and consolidation applications assessed by 30 June 2018 (# of applications processed/# applications received)</t>
  </si>
  <si>
    <t>Target achieved.7 applications received and processed</t>
  </si>
  <si>
    <t>% application for land use rights inspection conducted within 14 days by 30 June 2018</t>
  </si>
  <si>
    <t>100% (# of application for land use rights inspection conducted within 14 days/# of application received) by 30 June 2018</t>
  </si>
  <si>
    <t>Target achieved. No applications received</t>
  </si>
  <si>
    <t>% application for pegging attended to within 15 days after receival by 30 June 2018</t>
  </si>
  <si>
    <t>100%  (# of applications processed/# of applications received) by 30 June 2018</t>
  </si>
  <si>
    <t>Target achieved. 13 applications received and processed</t>
  </si>
  <si>
    <t>% application for demarcation of new site  attended to within 30 days after receival by 30 June 2018</t>
  </si>
  <si>
    <t>% property application processed within 30 days of receival by 30 June 2018</t>
  </si>
  <si>
    <t>Target achieved. 3 applications received and processed</t>
  </si>
  <si>
    <t>% request for use municipal property processed within 5 days by 30 June 2018</t>
  </si>
  <si>
    <t>% by law contraventions notices issued within 5 days after identification by 30 June 2018</t>
  </si>
  <si>
    <t>100% (# of contravention notices issued within 5 days/# of contravention identified) by 30 June 2018</t>
  </si>
  <si>
    <t>Target achieved.No contravetions</t>
  </si>
  <si>
    <t># of routine inspection conducted by 30 June 2018</t>
  </si>
  <si>
    <t>240 Routine Inspection to be conducted by 30 June 2018</t>
  </si>
  <si>
    <t>Target achieved. No Contravesions found</t>
  </si>
  <si>
    <t>To develop the  LUMS by 30 June 2018</t>
  </si>
  <si>
    <t>Development of lums BY 30 June 2018</t>
  </si>
  <si>
    <t>30/6/2019</t>
  </si>
  <si>
    <t>Data collection</t>
  </si>
  <si>
    <t>Target not achieved.</t>
  </si>
  <si>
    <t>Late appointment of service provider</t>
  </si>
  <si>
    <t>The service provider has already started collecting data</t>
  </si>
  <si>
    <t>Gazetted landuse scheme</t>
  </si>
  <si>
    <t>To formalize a new settlement at Xikukwani Village by 30 June 2018</t>
  </si>
  <si>
    <t>Formalization of new settlement at Xikukwani  Village by 30 June 2018</t>
  </si>
  <si>
    <t>31/12/2018</t>
  </si>
  <si>
    <t>Formalization of new setllement at Xikukwani Village</t>
  </si>
  <si>
    <t>Draft layout plan and Draft SG diagram in place</t>
  </si>
  <si>
    <t>rapid growth of settlement</t>
  </si>
  <si>
    <t>Engaging with Traditional authories during the fourth quarter to prevent rapid growth</t>
  </si>
  <si>
    <t>To formalize a new settlement at Makosha and Risinga Village by 30 June 2018</t>
  </si>
  <si>
    <t>Formalization of Makosha and Rsinga  by 30 June 2018</t>
  </si>
  <si>
    <t>Formalization of new settlements (rural) at Makosha and Risinga</t>
  </si>
  <si>
    <t>???????</t>
  </si>
  <si>
    <t>Ward ?????</t>
  </si>
  <si>
    <t>Formalization of Makosha and Risinga Villages</t>
  </si>
  <si>
    <t>Target not achieved. Service provider has been appointed</t>
  </si>
  <si>
    <t>To expand Ngove Village by 30 June 2018</t>
  </si>
  <si>
    <t>Expansion of Ngove Village by 30 June 2018</t>
  </si>
  <si>
    <t>30/12/2018</t>
  </si>
  <si>
    <t>Expansion of Ngove Village</t>
  </si>
  <si>
    <t>Target not achieved</t>
  </si>
  <si>
    <t>Service Level Agreement between the municipality and traditional authority not yet signed</t>
  </si>
  <si>
    <t>Signing of Service Level Agreement between the municipality and the traditional council</t>
  </si>
  <si>
    <t>Budget 17/18 R'000</t>
  </si>
  <si>
    <t>Actual performance</t>
  </si>
  <si>
    <t>Wellness Program</t>
  </si>
  <si>
    <t>To Compile OHS reports on site inspection conducted by 30 June 2018</t>
  </si>
  <si>
    <t>4  OHS 0n site inspection conducted developed  by 30 June 2018</t>
  </si>
  <si>
    <t>R600 000</t>
  </si>
  <si>
    <t xml:space="preserve">Target achieved.2 progress report on OHS </t>
  </si>
  <si>
    <t>To review  HR policies Framework by 30 June 2018</t>
  </si>
  <si>
    <t>Review of the HR policies  by 30 June 2018</t>
  </si>
  <si>
    <t xml:space="preserve">invitations will be issued in time </t>
  </si>
  <si>
    <t>Inputs from departments will be invited in the third quarter</t>
  </si>
  <si>
    <t>To review the Organogram by 30 June 2018</t>
  </si>
  <si>
    <t>Approved Organogram 2016/2017</t>
  </si>
  <si>
    <t>Approved Organogram by may 2018</t>
  </si>
  <si>
    <t xml:space="preserve">Target not achieved. </t>
  </si>
  <si>
    <t>Number of posts filled in terms of the approved priority list by 30 June 2018</t>
  </si>
  <si>
    <t>32Post filled in terms of the organogram by 30 June 2018</t>
  </si>
  <si>
    <t>16 Positions to be filled</t>
  </si>
  <si>
    <t>Target not achieved.10 positions were filled.</t>
  </si>
  <si>
    <t>6positions</t>
  </si>
  <si>
    <t>Delay incapturing of applicant,s data. Readvertiments on some posts.</t>
  </si>
  <si>
    <t>To source  officials within the municipality to assist in capturing</t>
  </si>
  <si>
    <t>To maintain network Infrastructure by 30 June 2018</t>
  </si>
  <si>
    <t>Network Infrasture maintainned in 2016/17</t>
  </si>
  <si>
    <t>Maintanance of network Infrastructure by 30 June 2018</t>
  </si>
  <si>
    <t>Target achieved. Mainatinance of network infrustructure done</t>
  </si>
  <si>
    <t>% update of municipal website by 30 June 2018</t>
  </si>
  <si>
    <t>Website updated 100% in 2016/17 Financial Year</t>
  </si>
  <si>
    <t>100% updating of municipal website by 30 june 2018</t>
  </si>
  <si>
    <t>Target achieved. 100% information sent to SITA to update the website</t>
  </si>
  <si>
    <t># of IT Steering Committee Meetings to be coordinated by 30 June 2018</t>
  </si>
  <si>
    <t xml:space="preserve">1 meeting held in 2016/17 Financial year </t>
  </si>
  <si>
    <t>4 IT Steering Committee meetings to be coordinate  by 30 June 2018</t>
  </si>
  <si>
    <t>2 IT steering committee meeting coordinated</t>
  </si>
  <si>
    <t>Target achieved.        2  IT steering committee meeting coordinated</t>
  </si>
  <si>
    <t>Provisioning and supply of IT  equipment</t>
  </si>
  <si>
    <t># of payments for leased desktops and laptops  to be Coordinated  By 30 June 2018</t>
  </si>
  <si>
    <t xml:space="preserve">160 desktopsand 60 laptops </t>
  </si>
  <si>
    <t>4 payments for leased desktops and laptops  to be Coordinated  By 30 June 2018</t>
  </si>
  <si>
    <t xml:space="preserve">To provide IT Equipments </t>
  </si>
  <si>
    <t xml:space="preserve">2 payment for leased desktops and laptops  to be Coordinated  </t>
  </si>
  <si>
    <t xml:space="preserve">Target achieved 2 payment for leased desktops and laptops   Coordinated  </t>
  </si>
  <si>
    <t>Invoices</t>
  </si>
  <si>
    <t>% litigation cases  finalized(# of cases addressed/# of cases received) by 30 June 2018</t>
  </si>
  <si>
    <t>????????</t>
  </si>
  <si>
    <t>100% cases finalized (# of cases addressed/# of cases received) by 30 June 2018</t>
  </si>
  <si>
    <t>R2m</t>
  </si>
  <si>
    <t>Attend and finalize all litigation cases</t>
  </si>
  <si>
    <t xml:space="preserve">Target achieved. 9 cases received and  attended </t>
  </si>
  <si>
    <t>Office Furniture</t>
  </si>
  <si>
    <t>Provision of Office Furniture</t>
  </si>
  <si>
    <t xml:space="preserve">To Provide furniture to 5 Offices </t>
  </si>
  <si>
    <t>4 Offices to be provided with new furniture</t>
  </si>
  <si>
    <t>Delivery of office furniture</t>
  </si>
  <si>
    <t>Operational R100 000</t>
  </si>
  <si>
    <t>Procurement Process</t>
  </si>
  <si>
    <t>Target achieved.Procurement process done</t>
  </si>
  <si>
    <t>Distribution Register</t>
  </si>
  <si>
    <t>Safe working Environment</t>
  </si>
  <si>
    <t xml:space="preserve">To ensure the safety of municipal properties </t>
  </si>
  <si>
    <t>To install cameras and monitors in the two store rooms</t>
  </si>
  <si>
    <t>2 buildings installed</t>
  </si>
  <si>
    <t>Installation of the cameras and monitors</t>
  </si>
  <si>
    <t>security cameras</t>
  </si>
  <si>
    <t>Installation of cameras and monitors</t>
  </si>
  <si>
    <t>Two Store Rooms</t>
  </si>
  <si>
    <t>Funds were diverted to testing station due to emergency/ burglary</t>
  </si>
  <si>
    <t>Funds will be sourced through budget adjustment process</t>
  </si>
  <si>
    <t>Proof of payment</t>
  </si>
  <si>
    <t>To develop sustainable infrastructure networks which promotes economic growth and improve quality of life</t>
  </si>
  <si>
    <t>To connect (450 households at Nwamankena &amp; Dingamazi by 30 June 2018</t>
  </si>
  <si>
    <t>450 households at Nwamankena &amp; Dingamazi Connected with electricity by 30 June 2018</t>
  </si>
  <si>
    <t>Electrification of Nwamankena &amp; Dingamazi Village( 450 units)</t>
  </si>
  <si>
    <t>Nwamankena &amp; Dingamazi</t>
  </si>
  <si>
    <t xml:space="preserve">Certificate of completion amd close out </t>
  </si>
  <si>
    <t xml:space="preserve">Target Not Acheved </t>
  </si>
  <si>
    <t xml:space="preserve">Project not energised </t>
  </si>
  <si>
    <t xml:space="preserve">make folow up with Escom to energise </t>
  </si>
  <si>
    <t>To connect 1082 households   at Mbaula,Mushiyani,Kheyi,Xitlakati,Mzilela &amp; Khaxani villages   by 30 June 2018</t>
  </si>
  <si>
    <t>2447 units connected</t>
  </si>
  <si>
    <t>1082 Households at Mbaula,Mushiyani,Kheyi,Xitlakati,Mzilela &amp; Khaxani connected with electricity by 30 June 2018</t>
  </si>
  <si>
    <t>Electrification of Mbaula,Mushiyani,Kheyi,Xitlakati,Mzilela &amp; Khaxani villages(1082) units)</t>
  </si>
  <si>
    <t>Mbaula,Mushiyani,Kheyi,Xitlakati,Mzilela &amp; Khaxani</t>
  </si>
  <si>
    <t>Ward 23 &amp; 27</t>
  </si>
  <si>
    <t>Site handover, appointment of labour, Surveying of pole holes, excavating the pole holes, dresing and planting of poles, stringing of conductors</t>
  </si>
  <si>
    <t>Target not achieved.Kheyi and Mzilela completed.Mbaula site handover has been done</t>
  </si>
  <si>
    <t>appointment of labour, Surveying of pole holes, excavating the pole holes, dresing and planting of poles, stringing of conductors</t>
  </si>
  <si>
    <t>Delay in appointment of service provider</t>
  </si>
  <si>
    <t>Service provider was appointed on the 27th September 2017</t>
  </si>
  <si>
    <t>To connect (898 units) households at Shikhumba,Nkomo C, Nkomo B, Dzingidzingi &amp; Maswanganyi Villages  by 30 June 2018</t>
  </si>
  <si>
    <t xml:space="preserve"> 3621 households connected</t>
  </si>
  <si>
    <t>898 households at Shikhumba,Nkomo C, Nkomo B, Dzingidzingi &amp; Maswanganyi connected wit elecricity by 30 June 2018</t>
  </si>
  <si>
    <t>Electrification of Shikhumba,Nkomo C, Nkomo B, Dzingidzingi &amp; Maswanganyi Village(898 units)</t>
  </si>
  <si>
    <t xml:space="preserve">Shikhumba,Nkomo C, Nkomo B, Dzingidzingi &amp; Maswanganyi </t>
  </si>
  <si>
    <t>Ward 4 ,10 ,21 and 22</t>
  </si>
  <si>
    <t>30/07/2018</t>
  </si>
  <si>
    <t>Target not achieved. Maswanganyi has been completed. Site handover has been done at Shikhumba and Dzingidzingi</t>
  </si>
  <si>
    <t>To connect 369 households at Mhlava-Willem, Sekhiming, Mbatlo &amp; Shivulani   by 30 June2018</t>
  </si>
  <si>
    <t>924 Households connected</t>
  </si>
  <si>
    <t>369 households at  Mhlava-Willem, Sekhiming, Mbatlo &amp; Shivulani connected with elecricity by 30 Jun2 2018</t>
  </si>
  <si>
    <t>Electrification of  Mhlava-Willem, Sekhiming, Mbatlo &amp; Shivulani Village(369 units)</t>
  </si>
  <si>
    <t>Mhlava-Willem, Sekhiming, Mbatlo &amp; Shivulani Village(</t>
  </si>
  <si>
    <t>Ward 16 ,8 and 20</t>
  </si>
  <si>
    <t>Target not achieved.site handover has been done at Sekhiming.</t>
  </si>
  <si>
    <t xml:space="preserve">Budget from Department of Minerals and Energy only catered for Sekhiming </t>
  </si>
  <si>
    <t>Request for additional funding from Minerals and Energy</t>
  </si>
  <si>
    <t>To Connect electricity to 450   at Vuhehli,Ndindani,Gawula,Nwakhuwani,Mahlathi,Ntshuxi Villages by 30 June 2018</t>
  </si>
  <si>
    <t>450  households at Vuhehli,Ndindani,Gawula,Nwakhuwani,Mahlathi,Ntshuxi connected with elecricity by 30 June 2018</t>
  </si>
  <si>
    <t>Electrification of  Vuhehli,Ndindani,Gawula,Nwakhuwani,Mahlathi,Ntshuxi  villages (225 units)</t>
  </si>
  <si>
    <t>Electrification of 450 households at t Vuhehli,Ndindani,Gawula,Nwakhuwani,Mahlathi,Ntshuxi Villages</t>
  </si>
  <si>
    <t xml:space="preserve">Vuhehli,Ndindani,Gawula,Nwakhuwani,Mahlathi,Ntshuxi </t>
  </si>
  <si>
    <t>Ward 31, 3, 18 and 19</t>
  </si>
  <si>
    <t xml:space="preserve"> stringing of conductors</t>
  </si>
  <si>
    <t>Target not achieved. Gawula has been completed and energised. Vuhehli and Ndindani  completed.</t>
  </si>
  <si>
    <t>Nwakhuwani,Mahlathi and Ntshuxi</t>
  </si>
  <si>
    <t>only post connections were found at Nwakhuwani and Ntshuxi.</t>
  </si>
  <si>
    <t>Mahlathi to be handed over in the 3rd quarter.ESKOM will address post connection at  Nwakhuwani and Ntshuxi</t>
  </si>
  <si>
    <t>To Connect electricity for 450 households at Hlomela Siyandani, Babangu and Ntshuxi by June 2018</t>
  </si>
  <si>
    <t>Coonection  of  450 households  at Hlomela Siyandani, Babangu and Ntshuxi by 30 June 2018</t>
  </si>
  <si>
    <t>Electrification of Hlomela Siyandani, Babangu and Ntshuxi  Villages</t>
  </si>
  <si>
    <t>Electrification of 450 households at  Hlomela Siyandani, Babangu and Ntshuxi</t>
  </si>
  <si>
    <t>Nthsuxi</t>
  </si>
  <si>
    <t>There  are no connections at Nthuxi</t>
  </si>
  <si>
    <t>ESKOM will address post connection at  Nwakhuwani and Ntshuxi</t>
  </si>
  <si>
    <t>To energize consructed 81 Highmast Lights in all Wards  By 30 June 2018</t>
  </si>
  <si>
    <t xml:space="preserve">Energizing of 81 constructed Highmast Lights in all Wards  By 30 June 2018 </t>
  </si>
  <si>
    <t>High  Mast  Light   Energizing</t>
  </si>
  <si>
    <t>Energizing of 81 constructed High Mast Lights in all Wards</t>
  </si>
  <si>
    <t>R1,480M</t>
  </si>
  <si>
    <t xml:space="preserve">Connect and energise of 45 High Mast light. </t>
  </si>
  <si>
    <t>Target achieved.45 high mast lights connected and energised</t>
  </si>
  <si>
    <t>To Construct  Waste disposal site by30  June 2018</t>
  </si>
  <si>
    <t>Construction of waste disposal site by 30 June 2018</t>
  </si>
  <si>
    <t>Waste  Disposal  Site Development</t>
  </si>
  <si>
    <t>R11.5M</t>
  </si>
  <si>
    <t xml:space="preserve">Site clearace and setting out </t>
  </si>
  <si>
    <t>Target achieved.Site clearance and setting out has been done.</t>
  </si>
  <si>
    <t>To Rehabilitate Of Dumping Site by 30  June 2018</t>
  </si>
  <si>
    <t>Rehabilitatation Of Dumping Siteby 30 June 2018</t>
  </si>
  <si>
    <t>Dumping Site Development</t>
  </si>
  <si>
    <t>Rehabilitation Of Dumping Site</t>
  </si>
  <si>
    <t>Target not achieved. Site handover and establishment done</t>
  </si>
  <si>
    <t>Construction</t>
  </si>
  <si>
    <t>Signing of SLA agreement with service provider .Allocation of budget on the project</t>
  </si>
  <si>
    <t>Signing of SLA and allocation of enough funds during budget adjustment</t>
  </si>
  <si>
    <t>Giyani Se ction E  Upgrading From  Gravel to tar Phase  2 by 30 June 2018</t>
  </si>
  <si>
    <t>Upgrading/Construction of 2.8Km  road from gravel to tar at Giyani Section E  Phase 2   by 30 June 2018</t>
  </si>
  <si>
    <t>Giyani Se ction E  Upgrading From  Gravel to tar Phase  2</t>
  </si>
  <si>
    <t xml:space="preserve">Upgrading 2.8km  km of road from gravel to tar </t>
  </si>
  <si>
    <t>Giyani Section E</t>
  </si>
  <si>
    <t xml:space="preserve">Ward 11 </t>
  </si>
  <si>
    <t>Designs and Appointement letter, acceptance letter</t>
  </si>
  <si>
    <t># of km  road at Homu 14 B to 14 A tarred by 30 June 2018</t>
  </si>
  <si>
    <t>Construction/Upgrading  of 4.3 Km  road at Homu 14 B to 14 A  by 30 June 2018</t>
  </si>
  <si>
    <t>Homu 14B to 14A uprgrading from gravel to tar</t>
  </si>
  <si>
    <t>Upgrading of 4.3 km from Gravel to Tar</t>
  </si>
  <si>
    <t>Homu 14B to 14A</t>
  </si>
  <si>
    <t xml:space="preserve">Ward 9 </t>
  </si>
  <si>
    <t>Appointement letter, acceptance letter</t>
  </si>
  <si>
    <t># of km  road at Mbaula upgraded from gravel to  tar by 30 June 2018</t>
  </si>
  <si>
    <t>Construction/Upgrading  of 3.8Km  road at Mbaula   by 30 June 2018</t>
  </si>
  <si>
    <t>Mbaula upgrading from gravel too tar</t>
  </si>
  <si>
    <t>Upgrading of 3.8km from Gravel to Tar</t>
  </si>
  <si>
    <t>ward 29</t>
  </si>
  <si>
    <t>Defect Liability Period</t>
  </si>
  <si>
    <t>Target achieved. Road upgraded from gravel to tar</t>
  </si>
  <si>
    <t># of  Km road at  Makosha upgraded fro gravel to tar  by 30 June 2018</t>
  </si>
  <si>
    <t>Construction/ upgrading  of 5.2 Km  road at Makosha from gravel to tar   by 30 June 2018</t>
  </si>
  <si>
    <t>Makosha upgrading from gravel too tar</t>
  </si>
  <si>
    <t>upgrading 5.2km from gravel to tar</t>
  </si>
  <si>
    <t xml:space="preserve">Makosha  </t>
  </si>
  <si>
    <t>Appointement letter, acceptance letter.</t>
  </si>
  <si>
    <t>To Construct/ Upgrade  10 Km  road from gravel to tar  at Giyani Section F streets Phase 3 by 30 June 2018</t>
  </si>
  <si>
    <t>Construction/ upgrading  of 10 Km  road at Giyani Section F Streets Phase 3  from gravel to tar   by 30 June 2018</t>
  </si>
  <si>
    <t>Upgrading of Giyani Section F Streets Phase 3</t>
  </si>
  <si>
    <t>Upgrading of 10 km  Km from gravel to tar at Giyani Section Street Phase 3</t>
  </si>
  <si>
    <t>Snaglist, Completion of Works, Defect Liability Period continues</t>
  </si>
  <si>
    <t>Target not achieved.2.7 km of paving completed</t>
  </si>
  <si>
    <t>Snaglist</t>
  </si>
  <si>
    <t>The service provider was appointed to do 2.7 km and designs for 10 km</t>
  </si>
  <si>
    <t>Budget must be allocated to complete the project</t>
  </si>
  <si>
    <t>To Construct/ Upgrade  10 Km  road from gravel to tar  at Giyani Section F streets Phase 4 by 30 June 2018</t>
  </si>
  <si>
    <t>Construction/ upgrading  of 10   Km  road at Giyani Section F Streets Phase 4 from gravel to tar   by 30 June 2018</t>
  </si>
  <si>
    <t>Upgrading of Giyani Section F Streets Phase 4</t>
  </si>
  <si>
    <t>Upgrading of10 km  Km from gravel to tar at Giyani Section Street Phase 4</t>
  </si>
  <si>
    <t># Km of roads to be paved at Bode  by 30 June 2018</t>
  </si>
  <si>
    <t>Paving of 2.8 Km   at Bode by 30 June 2017</t>
  </si>
  <si>
    <t xml:space="preserve">Bode paving of 2.8km from gravel to paving blocks
</t>
  </si>
  <si>
    <t>R13 941 047</t>
  </si>
  <si>
    <t>Box cutting; Road Layer works; Installation of Kerbs</t>
  </si>
  <si>
    <t>Target achieved.Box cutting,road layer works and installation of kerbs done</t>
  </si>
  <si>
    <t>To rehabilitate streets in Giyani by 30 June 2018</t>
  </si>
  <si>
    <t>Available streets</t>
  </si>
  <si>
    <t>Rehabilitation of Giyani streets in all Sections by 30 June 2018</t>
  </si>
  <si>
    <t xml:space="preserve">Rehabilitation of  streets in all sections </t>
  </si>
  <si>
    <t>Pactching of potholes in streets in all section</t>
  </si>
  <si>
    <t>Ward 11, 12 ,13 and 21</t>
  </si>
  <si>
    <t>To Construct/ Upgrade  Of Giyani Trafic Lights &amp; R81 Lighting by 30 June 2018</t>
  </si>
  <si>
    <t>To Construct/ Upgrade Nkomo A  From Gravel To Tarr by 30 June 2018</t>
  </si>
  <si>
    <t xml:space="preserve">Upgrading Of Giyani Trafic Lights &amp; R81 Lighting </t>
  </si>
  <si>
    <t>Giyani CBD</t>
  </si>
  <si>
    <t>To rehabilitate Acess Roads To Tribal Offices by 30 June 2018</t>
  </si>
  <si>
    <t>Rehabilitation of Acess Roads To Tribal Offices by 30 June 2018</t>
  </si>
  <si>
    <t>Rehabilitation of  Acess Roads To Tribal Offices</t>
  </si>
  <si>
    <t>Blikwater, Hlaneki, Thomo, Makhuva, Nkomo, Nkuri, Dzumeri, Ngove</t>
  </si>
  <si>
    <t>Ward 1,5,6,9,10,17,21,25 &amp; 29</t>
  </si>
  <si>
    <t>To upgrade Nkhensani Acces by 30 June 2018 ( Sidewalks, Lightining, Bus stop and stalls)</t>
  </si>
  <si>
    <t>Upgrading of Nkhensani Acess by 30 June 2018( Sidewalks, Lightining, Bus stop and stalls)</t>
  </si>
  <si>
    <t>Upgradinf of Nkhensani Access(sidewalks,,Lightning, ,Bus stop and ,stalls)</t>
  </si>
  <si>
    <t>Upgrading of Nkhensani Acess( Sidewalks, Lightining, Bus stop and stalls)</t>
  </si>
  <si>
    <t xml:space="preserve">Giyani Section A </t>
  </si>
  <si>
    <t>To patch potholes utelising asphalt at Municipal  roads by 30 June 2018</t>
  </si>
  <si>
    <r>
      <t>Patching of 9300m</t>
    </r>
    <r>
      <rPr>
        <vertAlign val="superscript"/>
        <sz val="10"/>
        <color theme="1"/>
        <rFont val="Cambria"/>
        <family val="1"/>
        <scheme val="major"/>
      </rPr>
      <t>2</t>
    </r>
    <r>
      <rPr>
        <sz val="10"/>
        <color theme="1"/>
        <rFont val="Cambria"/>
        <family val="1"/>
        <scheme val="major"/>
      </rPr>
      <t xml:space="preserve">  Potholes utelising asphalt at Greater Giyani access road by 30 June 2018</t>
    </r>
  </si>
  <si>
    <t>7300 square metres of potholes to be patched</t>
  </si>
  <si>
    <t>Target not achieved.  5795.64 squaremeters of potholes patched</t>
  </si>
  <si>
    <t>1504,36meters ofpatchwork not done</t>
  </si>
  <si>
    <t>To blade and regravel  Municipal roads by 30 June 2018</t>
  </si>
  <si>
    <t xml:space="preserve"> Blading and regravelling of 120 Km of Municipal   roads by 30 June 2018</t>
  </si>
  <si>
    <t>60km road to be bladed</t>
  </si>
  <si>
    <t>Target achieved.178.6. km road bladed</t>
  </si>
  <si>
    <t xml:space="preserve">118.6 kmroad bladed </t>
  </si>
  <si>
    <t>To pave shoulder lane next to bus shelters by 30 June 2018</t>
  </si>
  <si>
    <r>
      <t xml:space="preserve"> Paving of 4400m</t>
    </r>
    <r>
      <rPr>
        <vertAlign val="superscript"/>
        <sz val="10"/>
        <rFont val="Cambria"/>
        <family val="1"/>
        <scheme val="major"/>
      </rPr>
      <t>2</t>
    </r>
    <r>
      <rPr>
        <sz val="10"/>
        <rFont val="Cambria"/>
        <family val="1"/>
        <scheme val="major"/>
      </rPr>
      <t xml:space="preserve"> shoulder lane next to bus shelters by 30 June 2018</t>
    </r>
  </si>
  <si>
    <t>11 000 000</t>
  </si>
  <si>
    <t>Target not  achieved</t>
  </si>
  <si>
    <t>There was an influx of potholes due to rain</t>
  </si>
  <si>
    <t>More funds to be budgeted in the next financial year</t>
  </si>
  <si>
    <t>To develop of Roads and Storm water Master plan by 30 June 2018</t>
  </si>
  <si>
    <t>Development of Roads and stormwater master plan by 30 June 2018</t>
  </si>
  <si>
    <t>Road and Stormwater master plan</t>
  </si>
  <si>
    <t>Data collection; roads and stormwater study; meeting with stakeholders; develop roads master plan</t>
  </si>
  <si>
    <t>R700 000</t>
  </si>
  <si>
    <t>1/07/2018</t>
  </si>
  <si>
    <t>Meeting with stake holders and reporting</t>
  </si>
  <si>
    <t>Target achieved.Meeting with stakeholders and reporting done</t>
  </si>
  <si>
    <t>Data collection ,roads and stormwater study, meeting with stakeholders, development of roads master plan to be done in the second quarter</t>
  </si>
  <si>
    <t>roads and stormwater master plan</t>
  </si>
  <si>
    <t>Section E sports Center Precint</t>
  </si>
  <si>
    <t>To construct a roof covering; athletic tracks; soccer pitch; parking area and side walks for section sports centre precinct</t>
  </si>
  <si>
    <t>Construction of a roof covering; athletic tracks; soccer pitch; parking area and side walks for section sports centre precinct</t>
  </si>
  <si>
    <t>R2M</t>
  </si>
  <si>
    <t>excavations for soccer pitch; athletic tracks; parking area  and side walks</t>
  </si>
  <si>
    <t>Target not achieved.Excavation for soccer pitch and athletic tracks done</t>
  </si>
  <si>
    <t>parking area  and side walks</t>
  </si>
  <si>
    <t>Budget constraints</t>
  </si>
  <si>
    <t>Allocation of enough budget</t>
  </si>
  <si>
    <t>Practical completion certificate</t>
  </si>
  <si>
    <t>To Construct  Mageva  sport centre by 30 June 2018</t>
  </si>
  <si>
    <t>Construction of Mageva  sport centre by 30 June 2018</t>
  </si>
  <si>
    <t>Construction of  Sports Center  at Mageva</t>
  </si>
  <si>
    <t>Mageva Village</t>
  </si>
  <si>
    <t>Pallisade fencing and excavations for soccer pitch and construction of soccer pitch</t>
  </si>
  <si>
    <t>Target achieved.pallisade fencing,excavation for soccer pitch and costruction done</t>
  </si>
  <si>
    <t>To Refurbish Sporting Facility at Gawula by 30 June 2018</t>
  </si>
  <si>
    <t>Refurbshiment  of Sporting Facility at Gawula  by 30 June 2018</t>
  </si>
  <si>
    <t xml:space="preserve">Refurbshiment  of  Sporting Facility at Gawula  </t>
  </si>
  <si>
    <t xml:space="preserve">Refurbshiment  of Sporting Facility at Gawula  </t>
  </si>
  <si>
    <t>Gawula  Village</t>
  </si>
  <si>
    <t>Ward 18</t>
  </si>
  <si>
    <t>Rehabilitation of ablution blocks, tennis courts, guard house and fencing</t>
  </si>
  <si>
    <t>Target not achieved. Rehabilitation of ablution blocks and tennis courts has been started</t>
  </si>
  <si>
    <t>guard house and fencing</t>
  </si>
  <si>
    <t>Late start by contractor</t>
  </si>
  <si>
    <t>Accelaration of activities by contractor</t>
  </si>
  <si>
    <t>To Refurbish Shivulani Sports Center by 30 June 2018</t>
  </si>
  <si>
    <t>Refurbshiment  of Shivulani Sports Center  by 30 June 2018</t>
  </si>
  <si>
    <t>Refurbshiment  of Shivulani Sports Center</t>
  </si>
  <si>
    <t>Shivulani Village</t>
  </si>
  <si>
    <t>To Refurbish Mavalani Indoor Sports Center by 30 June 2018</t>
  </si>
  <si>
    <t>Refurbshiment  of Mavalani Indoor Sports Centerby 30 June 2018</t>
  </si>
  <si>
    <t>Refurbshiment  ofMavalani Indoor Sports Center</t>
  </si>
  <si>
    <t xml:space="preserve">Refurbshiment  of Mavalani Indoor Sports Center  </t>
  </si>
  <si>
    <t xml:space="preserve">Giyani Mavalani </t>
  </si>
  <si>
    <t>100 000</t>
  </si>
  <si>
    <t>To Refurbish Giyani Stadium &amp; Section A Tennis Court by 30 June 2018</t>
  </si>
  <si>
    <t>Refurbshiment  of Giyani Stadium &amp; Section A Tennis Court  by 30 June 2018</t>
  </si>
  <si>
    <t xml:space="preserve">Refurbshiment  of Giyani Stadium &amp; Section A Tennis Court  </t>
  </si>
  <si>
    <t>To construct  Civic Centre phase 2 offices by 30 June 2018</t>
  </si>
  <si>
    <t>Construction of  Civic centre phase 2 offices by 30 June 2018</t>
  </si>
  <si>
    <t>Site Handover and establishment</t>
  </si>
  <si>
    <t>Target achieved</t>
  </si>
  <si>
    <t>To upgrade parking lot by 30 June 2018</t>
  </si>
  <si>
    <t>Upgrading of  parking lot at Civic Centre &amp; Brickyard By 30 June 2018</t>
  </si>
  <si>
    <t>Upgrading of parking lot at civic centre</t>
  </si>
  <si>
    <t>Awaiting completion of landscape at civic centre</t>
  </si>
  <si>
    <t>Completion of landscape of landscape by end of June 2018</t>
  </si>
  <si>
    <t>To refurbish Giyani Arts and Culture by 30 June 2018</t>
  </si>
  <si>
    <t>Refurbishment of Giyani Arts and Culture by 30 June 2018</t>
  </si>
  <si>
    <t>To install public transport shelters by 30 June 2018</t>
  </si>
  <si>
    <t>Installation of  public transport shelters at CBD by 30 June 2018</t>
  </si>
  <si>
    <t>To develop detailed designs  for construction of Ndhambtaxi  by 30 June 2018</t>
  </si>
  <si>
    <t>Development detailed designs for construction of  Ndhambi  taxi by 30 June 2018</t>
  </si>
  <si>
    <t>Ndhambi</t>
  </si>
  <si>
    <t>To Appoint a consultant for construct Jim- Nghalalume community community hall by 30 June 2018</t>
  </si>
  <si>
    <t>Appointment of consultant for construction of Jim- Nghalalume community hall by 30 June 2018</t>
  </si>
  <si>
    <t>Development detailed design for construction  of community hall at Jim- Nghalalume community hall  village</t>
  </si>
  <si>
    <t>Jim- Nghalalume village</t>
  </si>
  <si>
    <t>Ward 5</t>
  </si>
  <si>
    <t>To Appoint a consultant for construction of N'wadzekudzeku   community hall by 30 June 2018</t>
  </si>
  <si>
    <t>Appointment of consultan for construction of N'wadzekudzeku community hall by 30 June 2018</t>
  </si>
  <si>
    <t>Design Development of community N'wadzekudzeku village</t>
  </si>
  <si>
    <t xml:space="preserve">N'wadzekudzeku </t>
  </si>
  <si>
    <t>To Appoint a Consultant for construction of  erecting palisade fence at Muncipal Pound by 30 June 2018</t>
  </si>
  <si>
    <t>Appointment of Consultant for construction of erecting  palisade fence at Municipal Pound by 30 June 2018</t>
  </si>
  <si>
    <t>Ward21</t>
  </si>
  <si>
    <t>To maintain all Municipal buildings by 30 June 2018</t>
  </si>
  <si>
    <t>Maintainance of  municipal buildings and sports facilities by 30 June 2018</t>
  </si>
  <si>
    <t>Renovation of buildings, maintanance of water and sewer, replacement of doors, windows and painting</t>
  </si>
  <si>
    <t>2 150 000</t>
  </si>
  <si>
    <t>Maintainance of  municipal buildings and sports facilities</t>
  </si>
  <si>
    <t>Target achieved.Giyani library ,community hall and Xihlovo library were maintained</t>
  </si>
  <si>
    <t>EPWP Social</t>
  </si>
  <si>
    <t># of people to be appointed through EPWP Social Program by 30 June 2018</t>
  </si>
  <si>
    <t>180 People appointed through EPWP Social Program by 30 June 2018</t>
  </si>
  <si>
    <t>Creation of jobs through EPWP Social Program</t>
  </si>
  <si>
    <t>4 364 000</t>
  </si>
  <si>
    <t>Implementation and Reporting</t>
  </si>
  <si>
    <t>Target achieved.180 people appointed through EPWP social program. Implementaion and reporting bieng done</t>
  </si>
  <si>
    <t>EPWP Enviromental and Culture</t>
  </si>
  <si>
    <t># of people to be appointed through EPWP Enviromental and Culture Program by 30 June 2018</t>
  </si>
  <si>
    <t>110 People appointed through EPWP Enviromental and Culture Program by 30 June 2019</t>
  </si>
  <si>
    <t>Creation of jobs through EPWP Enviromental and Culture Program</t>
  </si>
  <si>
    <t>R3M</t>
  </si>
  <si>
    <t>1/07/2019</t>
  </si>
  <si>
    <t>30/06/2020</t>
  </si>
  <si>
    <t xml:space="preserve">Target achieved 110 people appointed through EPWP eviromental and culture program. Implementation and Reporting bieng done </t>
  </si>
  <si>
    <t>#  of environmental awareness to be conducted by 30 June 2018</t>
  </si>
  <si>
    <t>8 x Awareness campaigns and Educational programs to be conducted by 30 June 2018</t>
  </si>
  <si>
    <t>01/07/2017</t>
  </si>
  <si>
    <t>Target achieved. 9 enviromental awareness campaigns conducted at Mhlava Willem, Shikhumbha, Nsavulani, Mninginisi Block 3, and joint awerenes with Mopani district Khakhala village and clean up campain at Mhlava Willem, Nwakhuwani and CBD( Chisanyama)</t>
  </si>
  <si>
    <t xml:space="preserve">5 Eviromental campaigns conducted </t>
  </si>
  <si>
    <t>Jointe awernesses with Mopani and Clean up campaign.</t>
  </si>
  <si>
    <t># of Parks to be Maintained at Section A, B and C by 30 June 2018</t>
  </si>
  <si>
    <t>3 Parks maintainned in 2016/17</t>
  </si>
  <si>
    <t>Maintain 3 parks in Section A, B and E by the 30 June 2018</t>
  </si>
  <si>
    <t>3 parks to be maintained</t>
  </si>
  <si>
    <t>Target achieved. 1park at section B, 1 at SectionE and 1 at section A maintained</t>
  </si>
  <si>
    <t># of scholar patrol conducted to be conducted by 30 June 2018</t>
  </si>
  <si>
    <t>20 scholar patrols conducted in 2016/17</t>
  </si>
  <si>
    <t>To conduct 8 scholar patrols by 30 June 2018</t>
  </si>
  <si>
    <t>Conduct 5 scholar patrols</t>
  </si>
  <si>
    <t>Target not achieved. 4 scholar patrols conducted</t>
  </si>
  <si>
    <t>06 scholar patrols</t>
  </si>
  <si>
    <t>Schools closed during holidays</t>
  </si>
  <si>
    <t>The outstanding patrols will be recovered during January 2018</t>
  </si>
  <si>
    <t xml:space="preserve"># of speed checks conducted by 30 June 2018 </t>
  </si>
  <si>
    <t>20 speed checks done in 2016/17</t>
  </si>
  <si>
    <t>To conduct 20 Speed checks by 30 June 2018</t>
  </si>
  <si>
    <t>Target not achieved. 5 speed checks conducted.</t>
  </si>
  <si>
    <t>05 speed checks</t>
  </si>
  <si>
    <t>Speed check machine defective.</t>
  </si>
  <si>
    <t>The outstanding Speed checks will be recovered during January 2018</t>
  </si>
  <si>
    <t xml:space="preserve">Warrant of arrests </t>
  </si>
  <si>
    <t xml:space="preserve"># Warrant arrest  issued  by 30 June 2018 </t>
  </si>
  <si>
    <t>12 warrant of arrests exercises</t>
  </si>
  <si>
    <t>12 Warrant of arrests issued by 30 June 2018</t>
  </si>
  <si>
    <t>Conducting warrant of arrests</t>
  </si>
  <si>
    <t>3 warrant of arrests</t>
  </si>
  <si>
    <t>Target achieved.</t>
  </si>
  <si>
    <t>Traffic summonses issued</t>
  </si>
  <si>
    <t xml:space="preserve"># of Traffic summons issued  by 30 June 2018 </t>
  </si>
  <si>
    <t xml:space="preserve">7000 summonses issued in 2016/17 </t>
  </si>
  <si>
    <t>Issue 8000 summonses by 30 June 2018</t>
  </si>
  <si>
    <t>Isueing of traffic summonse</t>
  </si>
  <si>
    <t>984traffic summonses issued</t>
  </si>
  <si>
    <t>Target not achieved.734summons issued</t>
  </si>
  <si>
    <t>250 summons</t>
  </si>
  <si>
    <t>All 2 speed cameras cameras were defected</t>
  </si>
  <si>
    <t>Appointed service provider will install speed cameras in all municipality roads</t>
  </si>
  <si>
    <t>Summons register</t>
  </si>
  <si>
    <t>Pound Station Operationalisation</t>
  </si>
  <si>
    <t># of community safety awareness conducted by 30 June 2018</t>
  </si>
  <si>
    <t>1 pound station operational</t>
  </si>
  <si>
    <t>To conduct 4 community safety awarenesses by 30 June 2018</t>
  </si>
  <si>
    <t>Conduct community safety awarenesses and impounding of stray animals</t>
  </si>
  <si>
    <t xml:space="preserve"> 2 community safety awareness conducted</t>
  </si>
  <si>
    <t xml:space="preserve"> Target achieved.13 community safety awareness conducted</t>
  </si>
  <si>
    <t xml:space="preserve">10 community safety awereness conducted </t>
  </si>
  <si>
    <t xml:space="preserve">Attended and raised awereness in community meetings apart from the one planned </t>
  </si>
  <si>
    <t>Attendance registers</t>
  </si>
  <si>
    <t>Payment of DLCA fees</t>
  </si>
  <si>
    <t># of Payment of DLCA fees facilitated by 30 June 2018</t>
  </si>
  <si>
    <t xml:space="preserve">12 payment of DLCA fees  as per Government Gazette </t>
  </si>
  <si>
    <t>12 payment of DLCA fees facilitated by 30 June 2018</t>
  </si>
  <si>
    <t>Drivers Licence Card Agency</t>
  </si>
  <si>
    <t>Facilitating payment of card agency</t>
  </si>
  <si>
    <t>Giyani Section C</t>
  </si>
  <si>
    <t>6 payments</t>
  </si>
  <si>
    <t>Target achieved.6 payments were made</t>
  </si>
  <si>
    <t>RTMS payments</t>
  </si>
  <si>
    <t># of RTMS payments facilitated by by 30 June 2018</t>
  </si>
  <si>
    <t xml:space="preserve">12 payments of RTMC fees as per SLA </t>
  </si>
  <si>
    <t>12 payments of RTMC fees facilitated by 30 June by 30 June 2018</t>
  </si>
  <si>
    <t>Road Traffic Management Corporation fees</t>
  </si>
  <si>
    <t>Facilitating payment of RTMC fees</t>
  </si>
  <si>
    <t>Target achieved.6 RTMC fee  report has been submitted to BTO for payment as required by Service Level Agreement</t>
  </si>
  <si>
    <t>Calibration of VTS</t>
  </si>
  <si>
    <t># of Calibration of VTS done by 30 June 2018</t>
  </si>
  <si>
    <t>1calibration of VTS test equipment  as per NRLA</t>
  </si>
  <si>
    <t>1calibration of VTS test equipment done by 30 June 2018</t>
  </si>
  <si>
    <t xml:space="preserve">Vehicle Testing Station Calibration </t>
  </si>
  <si>
    <t>Facilitating calibration of VTS equipment</t>
  </si>
  <si>
    <t>1 Calibration of VTS</t>
  </si>
  <si>
    <t xml:space="preserve">Target Acheved. 1 Calibration of VTS dane </t>
  </si>
  <si>
    <t>Payment of SABS fees</t>
  </si>
  <si>
    <t># Payment of SABS fees facilitated by 30 June 2018</t>
  </si>
  <si>
    <t>2 payments of SABS FEES as per NRTA</t>
  </si>
  <si>
    <t>2 payments of SABS FEES facilitated by 30 June 2018</t>
  </si>
  <si>
    <t>SABS levy</t>
  </si>
  <si>
    <t>Facilitating payment of SABS fees</t>
  </si>
  <si>
    <t xml:space="preserve">1 payment </t>
  </si>
  <si>
    <t xml:space="preserve">Target Achieved. SABS payment fees done </t>
  </si>
  <si>
    <t>Payment of Agency fees</t>
  </si>
  <si>
    <t># of Payment of Agency fees facilitated for payment byby 30 June 2018</t>
  </si>
  <si>
    <t>12 payment of Agency fee as SLA</t>
  </si>
  <si>
    <t>12 payment of Agency fee facilitated for payment by 30 June 2018</t>
  </si>
  <si>
    <t>80% Agency fees</t>
  </si>
  <si>
    <t>Facilitating payment of 80% agency</t>
  </si>
  <si>
    <t>Target  achieved.6 Agency fee reports have been submitted to BTO as required by Service Level Agreement</t>
  </si>
  <si>
    <t>Road safety Operations</t>
  </si>
  <si>
    <t># of  K78 road blocks held by 30 June 2018</t>
  </si>
  <si>
    <t>4 joints  K78 operations  held with Provincial Traffic</t>
  </si>
  <si>
    <t>12 K78 road blocks held by 30 June 2018</t>
  </si>
  <si>
    <t>Road blocks</t>
  </si>
  <si>
    <t>Conducting of K78 road blocks</t>
  </si>
  <si>
    <t>6  K78 Road blocks</t>
  </si>
  <si>
    <t>Target not achieved. 5 K78 road blocks conducted.</t>
  </si>
  <si>
    <t>1  K78 Road block</t>
  </si>
  <si>
    <t>The Department of Transport is responsible for arrange joint operations</t>
  </si>
  <si>
    <t>Joint operations to be conducted every Friday with Department of Transport</t>
  </si>
  <si>
    <t>Registers</t>
  </si>
  <si>
    <t>2nd Quarter Target</t>
  </si>
  <si>
    <t>Durban Indaba</t>
  </si>
  <si>
    <t># Of SMME to be exposed to Durban Indaba by 30 June 2018</t>
  </si>
  <si>
    <t>1 SMME to be exposed Durban Indaba by 30 June 2018</t>
  </si>
  <si>
    <t>Organising and providing transport and accomodation to SMME to attend Durban Indaba</t>
  </si>
  <si>
    <t>R150 000</t>
  </si>
  <si>
    <t>Female Entrepreneur of the year Awards</t>
  </si>
  <si>
    <t># of winners of the female entrepreneur of the year by 30 June 2018</t>
  </si>
  <si>
    <t xml:space="preserve">New Indicator </t>
  </si>
  <si>
    <t>3 female entrepreneur supported by 30 June 2018</t>
  </si>
  <si>
    <t>Organizing event for female entrepreneur of the year</t>
  </si>
  <si>
    <t>R50 000</t>
  </si>
  <si>
    <t>Support of female enterprenuer award</t>
  </si>
  <si>
    <t>Target Acheved. 5Support of female enterprenuer award</t>
  </si>
  <si>
    <t>Porfolio Of Evidence</t>
  </si>
  <si>
    <t>% Fraud and Anti - Corruption cases attended by 30 June 2018 (# of cases attended/# of cases reported)</t>
  </si>
  <si>
    <t>100% (# of cases attended/# of cases reported) by June 2018</t>
  </si>
  <si>
    <t>Target achieved.4 Fraud and Anti-corruption cases were attended</t>
  </si>
  <si>
    <t>To cordinate 310 ward committee meetings by 3o June 2018</t>
  </si>
  <si>
    <t>?????????</t>
  </si>
  <si>
    <t>310 Ward Committee meetings coordinated by 30 June 2018</t>
  </si>
  <si>
    <t xml:space="preserve">Coordinate 62 ward committee meetings and submit quarterly ward committees' report to Council. </t>
  </si>
  <si>
    <t>Target achieved.55  ward committee meetings were attended</t>
  </si>
  <si>
    <t xml:space="preserve">9 ward committee meetings </t>
  </si>
  <si>
    <t>Ward 7 had chalanges with establishment of ward committee</t>
  </si>
  <si>
    <t>To submit the three (3) year Internal Audit rolling plan and Annual plan to council for approval by 30 June 2018</t>
  </si>
  <si>
    <t>Approved  three (3) year Internal Audit rolling plan and Annual plan  by 30 June 2018</t>
  </si>
  <si>
    <t>1/4/2018</t>
  </si>
  <si>
    <t>% implementation of the Approved Internal Audit Plan by 30th June 2017 (# of queries addressed/# of queries in the action plan) by 30 June 2018</t>
  </si>
  <si>
    <t>??????implementation in 2016/17</t>
  </si>
  <si>
    <t>100% implementation of the Approved Internal Audit Plan by 30 June 2018</t>
  </si>
  <si>
    <t>Target not achieved.73% queries resolved</t>
  </si>
  <si>
    <t>internal audit raise finding in a continuas bases, thefore the implematation is alwas ongoing.</t>
  </si>
  <si>
    <t>continuas follow and reports to management and AC</t>
  </si>
  <si>
    <t>% implementation of the AG(SA) action plan by 30 June 2018</t>
  </si>
  <si>
    <t>????? implementatiof AG(SA) actional</t>
  </si>
  <si>
    <t>100% implementation of the AG(SA) action plan by 30 June 2018</t>
  </si>
  <si>
    <t>Target not achieved.82% queries resolved</t>
  </si>
  <si>
    <t>Still awaiting for final AG Report</t>
  </si>
  <si>
    <t xml:space="preserve">To develop 2016/17 Audit Action Plan </t>
  </si>
  <si>
    <t># of  Audit and Performance Audit Committee meetings held by 30 June 2018</t>
  </si>
  <si>
    <t>4 Audit and Performance Committte  to be held by 30 June 2018</t>
  </si>
  <si>
    <t xml:space="preserve">Target achieved.  Audit and Performance Audit Committee Meeting held </t>
  </si>
  <si>
    <t># of Audit and Performance Audit Committee Reports developed and submitted to Council by 30 June 2018</t>
  </si>
  <si>
    <t>4  Audit and Performance Audit Committee Reports developed and submitted to Council by 30 June 2018</t>
  </si>
  <si>
    <t>Target achieved.2 Audit and Performance Audit committee report submitted to Audit Committee</t>
  </si>
  <si>
    <t># of Audit Steering Committee   meetings held by 30 June 2018</t>
  </si>
  <si>
    <t>?????? Audit Steering Committee held in 2016/17Financial Year</t>
  </si>
  <si>
    <t>8  Audit Steering Committee   meetings held by 30 June 2018</t>
  </si>
  <si>
    <t xml:space="preserve"> 4 Audit Steering Committee  </t>
  </si>
  <si>
    <t>Target achieved.5 Audit steering committee meetings held</t>
  </si>
  <si>
    <t>Regular meetings were conducted as and when findings were raised</t>
  </si>
  <si>
    <t>#  of  organisational performance reports developed and submitted to Council by 30 June 2018</t>
  </si>
  <si>
    <t>8 organisational performance reports developed and submitted to Council by 30 June 2018</t>
  </si>
  <si>
    <t>2 Draft Annual  Report 2015/16 in terms of section 46 MSA and Fourth and Fourth Quarter SDBIP performance Report 2016/2017)</t>
  </si>
  <si>
    <t xml:space="preserve">Target achievedDraft Annual Report 2015/16,Fourth Quarter SDBIP andFirst Quarter SDBIP performance report submitted to Treasury  and Audit committee </t>
  </si>
  <si>
    <t>%  Section 54/56 Managers with signed performance agreements by 30 June 2017 (# of managers with signed performance agreements/# of managers appointed) 30 June 2018</t>
  </si>
  <si>
    <t>100%(5/ 5) Secion 56 Manager signed Performance Agreements in 2017/18</t>
  </si>
  <si>
    <t>Target achieved.5 section 56 Managers signed Performance Agreements in 2017/18</t>
  </si>
  <si>
    <t># of section 54/56 managers individual assessment conucted by 30 June 2018</t>
  </si>
  <si>
    <t>5 section 54/56 managers individual assessment conducted 30 June 2018</t>
  </si>
  <si>
    <t>1 Annual Assessment 2016/17 and1 (Informal Assessment 2017/2018</t>
  </si>
  <si>
    <t>Target not achieved.1st Quarter score cards were sent to Senior Managers for completion</t>
  </si>
  <si>
    <t xml:space="preserve">1 Annual Assessment 2016/17 and 1 informal assessment </t>
  </si>
  <si>
    <t>Shortage of personnel in PMS</t>
  </si>
  <si>
    <t>Appointment of PMS Coordinator to assist  the PMS Manager with the workload</t>
  </si>
  <si>
    <t>To award 15 bursaries to qualifying learners by 30 June 2018</t>
  </si>
  <si>
    <t>?????? Bursaries to be awarded qualifying needy learners by 31 March 2018</t>
  </si>
  <si>
    <t>Selection of the qualifiying students</t>
  </si>
  <si>
    <t>Budget allocated was uesd to pay for 20 qualifying students for 2016/17 financial year</t>
  </si>
  <si>
    <t>Selection of qualifying students will be done after advertsiment to be issued in September 2018</t>
  </si>
  <si>
    <t>Indigent Support</t>
  </si>
  <si>
    <t>% qualifying households provided with indigent burials by 30 June 2018 (# of indigent burials /# of indigent burial request)</t>
  </si>
  <si>
    <t>Indigent register  in place</t>
  </si>
  <si>
    <t>100% (# of indigent burials /# of indigent burial request) by 30 June 2018</t>
  </si>
  <si>
    <t>Conduct Assessment and offer indigent support to qualifying  members of community as per the request for indigent support</t>
  </si>
  <si>
    <t>100% (# of indigent burials /# of indigent burial request)</t>
  </si>
  <si>
    <t xml:space="preserve">Target achieved.4 indigent burial conducted </t>
  </si>
  <si>
    <t>Assessment report. Implementation Report.</t>
  </si>
  <si>
    <t>Library Outtreach Program</t>
  </si>
  <si>
    <t># of Library and Archives - Library outreach Coordinated by 30 June 2018</t>
  </si>
  <si>
    <t>12 Library outreach conducted</t>
  </si>
  <si>
    <t>16 Library outreach to be conducted by 30 June 2018</t>
  </si>
  <si>
    <t>Conduct eight(8) library outreach</t>
  </si>
  <si>
    <t>Target not achieved.6 library outreach done</t>
  </si>
  <si>
    <t>2 library outreach</t>
  </si>
  <si>
    <t>postponed due to examinations in schools</t>
  </si>
  <si>
    <t>the outstanding outreach will be done in the third quarter</t>
  </si>
  <si>
    <t>Attendence registers</t>
  </si>
  <si>
    <t>Traditional authority Support</t>
  </si>
  <si>
    <t># of traditional authorities events supported  by 30 June 2018</t>
  </si>
  <si>
    <t>10 Traditional Authorities to be supported by 30 June 2018</t>
  </si>
  <si>
    <t xml:space="preserve"> Support Events orgainized by traditional authirities</t>
  </si>
  <si>
    <t xml:space="preserve">3 traditional authorities events supported </t>
  </si>
  <si>
    <t>Support to 3 traditional authority events</t>
  </si>
  <si>
    <t>No requests were received</t>
  </si>
  <si>
    <t>Traditional authorities events are supported as and when there are requests</t>
  </si>
  <si>
    <t xml:space="preserve">Mayor's Tournament </t>
  </si>
  <si>
    <t># of Mayor's Tournaments to be cordinated  by 30 June 2018</t>
  </si>
  <si>
    <t xml:space="preserve">1 Mayor's Tournament held </t>
  </si>
  <si>
    <t xml:space="preserve"> 1 Mayor's Tournament cordinated by 30 June 2018</t>
  </si>
  <si>
    <t>Coordinate sporting activities and provide suport to the sport teams</t>
  </si>
  <si>
    <t>Report</t>
  </si>
  <si>
    <t xml:space="preserve">20 Special Programms activities conducted </t>
  </si>
  <si>
    <t>20  Special Programs organized by 30 June 2018</t>
  </si>
  <si>
    <t>Target achieved. 2 gender and 2 disability meetings attended.</t>
  </si>
  <si>
    <t>Communication Related</t>
  </si>
  <si>
    <t>To review Greater Giyani Communications Strategy by 30 June 2018</t>
  </si>
  <si>
    <t>Communication Strategy reviewed by30 June 2018</t>
  </si>
  <si>
    <t>30/09/2018</t>
  </si>
  <si>
    <t>Circulation of the draft Communication strategy and policy for inputs by management</t>
  </si>
  <si>
    <t>Target achieved.draft communication strategy and policy circulated to management for inputs</t>
  </si>
  <si>
    <t xml:space="preserve">Approved Communication strategy and Communication policy and council resolution </t>
  </si>
  <si>
    <t># of Rito newsletter procuded and circulated by 30 June 2018</t>
  </si>
  <si>
    <t>4 edidtions</t>
  </si>
  <si>
    <t>4  Rito newsletter edition to be procuced and circulated by 30 June 2018</t>
  </si>
  <si>
    <t>Rito newsletter</t>
  </si>
  <si>
    <t>Producing and Circulating of the Rito newsletter</t>
  </si>
  <si>
    <t xml:space="preserve">1  Rito newsletter edition to be procuced and circulated </t>
  </si>
  <si>
    <t>Target achieved.1 Rito newsletter produced and circulated</t>
  </si>
  <si>
    <t>4 Rito newsletter editions</t>
  </si>
  <si>
    <t># of imbizos convened by 30 June 2018</t>
  </si>
  <si>
    <t>2  Imbizos held in 2016/17</t>
  </si>
  <si>
    <t>4 imbizos convened by 30 June 2018</t>
  </si>
  <si>
    <t>1 Imbizo</t>
  </si>
  <si>
    <t>Target achieved.1 imbizo attended at Bambeni</t>
  </si>
  <si>
    <t>#  Councilors Report back meetings  coordinated by 30 June 2018</t>
  </si>
  <si>
    <t>124  Report Councillors Back  meetings convened by 30 June 2018</t>
  </si>
  <si>
    <t>31 Ward Public  Meetings</t>
  </si>
  <si>
    <t>Target achieved.31 ward committee meetings were attended</t>
  </si>
  <si>
    <t># of  MPAC Public Hearing to be coordinated by 31 March 2018</t>
  </si>
  <si>
    <t>1  MPAC Public hearing conducted on the 23 Feb 2017</t>
  </si>
  <si>
    <t>1 MPAC Public Hearing to be coordinated by 31 March 2018</t>
  </si>
  <si>
    <t>Conduct public hearing of the 2016/17 Annual Report</t>
  </si>
  <si>
    <t>1/03/2017</t>
  </si>
  <si>
    <t>31/03/2018</t>
  </si>
  <si>
    <t>To conduct Customer Satisfaction Survey by 30 June 2018</t>
  </si>
  <si>
    <t>1 Customer satisfaction Survey conducted by 30 June 2018</t>
  </si>
  <si>
    <t>% Disaster cases attended to by 30 June 2018</t>
  </si>
  <si>
    <t>100% ( 500)Disaster cases attended as and when need arises by 30 June 2018</t>
  </si>
  <si>
    <t>Target achieved: 100% Disaster cases attended</t>
  </si>
  <si>
    <t>% national disaster recovery projects coordinated by 30 June 2018</t>
  </si>
  <si>
    <t>100% disaster recoevery projects coordinated in 2016/17</t>
  </si>
  <si>
    <t>100%(32 National Projects) Disaster Recover Projects Cordinated by 30 June 2018</t>
  </si>
  <si>
    <t>Target achieved: 100% Disaster Recovery Projects Cordinated</t>
  </si>
  <si>
    <t>Development of Climate Change Response Strategy</t>
  </si>
  <si>
    <t>Disaster Management Plan in place</t>
  </si>
  <si>
    <t>1 Climate Change Response Strategy Developed</t>
  </si>
  <si>
    <t>Draft risk analysis report</t>
  </si>
  <si>
    <t>Target achieved: Draft risk analysis report in place</t>
  </si>
  <si>
    <t># of disaster campaign conducted by 30 June 2018</t>
  </si>
  <si>
    <t>6 awareness campaigns conducted in 2016/17</t>
  </si>
  <si>
    <t>Conduct 4 disaster risk reduction awareness campaigns  by 30 June 2018</t>
  </si>
  <si>
    <t>Conduct 1 awareness campaign</t>
  </si>
  <si>
    <t>Target achieved:        1 disaster awareness campaign conducted</t>
  </si>
  <si>
    <t>CHAUKE MM</t>
  </si>
  <si>
    <t>MATHEBULA SS</t>
  </si>
  <si>
    <t>MAYOR</t>
  </si>
  <si>
    <t xml:space="preserve">Baseline </t>
  </si>
  <si>
    <t xml:space="preserve">Annual Targets </t>
  </si>
  <si>
    <t>Measres to improve performance</t>
  </si>
  <si>
    <t>To review the revenue enhancement policies by 30 June 2018</t>
  </si>
  <si>
    <t>Revenue enhancement policies reviewed by 30 June 2018</t>
  </si>
  <si>
    <t>1/1/2018</t>
  </si>
  <si>
    <t>To coordinate the signing of contracts and SLA by 30 June 2018</t>
  </si>
  <si>
    <t>Coordination of signing of ??? contracts and SLA by 30 June 2018</t>
  </si>
  <si>
    <t>Coordinate the signing contracts and SLA of appointed service providers</t>
  </si>
  <si>
    <t>Target achieved.     37 SLA have been signed by Service Providers</t>
  </si>
  <si>
    <t>To table the draft budget to council by  31 March 2018</t>
  </si>
  <si>
    <t>Draft budget tabled  to council by 31 March 2018</t>
  </si>
  <si>
    <t>31/3/2018</t>
  </si>
  <si>
    <t>To submit the  final budget to council by  31 May 2018</t>
  </si>
  <si>
    <t>Final budget submitted  to council by 31 May 2018</t>
  </si>
  <si>
    <t>31/5/2018</t>
  </si>
  <si>
    <t>To submit the Financial statements submitted to AG by 31 August 2017</t>
  </si>
  <si>
    <t>Financial statements was compiled and submit to AG on the 31 August 2016</t>
  </si>
  <si>
    <t>Financial statements compiled and submit to AG by 31 August 2017</t>
  </si>
  <si>
    <t>31/8/2017</t>
  </si>
  <si>
    <t>Financial statement compiled and submmited to AGSA</t>
  </si>
  <si>
    <t>Target achieved . Financial statement compiled and submmited to AGSA</t>
  </si>
  <si>
    <t>Number  of section 71 reports submitted to Treasury within 10 days after the end of the month by 30 June 2018</t>
  </si>
  <si>
    <t>12 Section 71 Reports to be submitted to Treasury by 30 June 2018</t>
  </si>
  <si>
    <t>.6 Section 71 reports submitted to Treasury and Council</t>
  </si>
  <si>
    <t>Target achieved.6 Section 71 reports submitted to Treasury and Council</t>
  </si>
  <si>
    <t xml:space="preserve">% of tenders adjudicated within 90 days of closure period by 30 June 2018 (# tenders adjudicated/# of tenders closed and due for adjudication) </t>
  </si>
  <si>
    <t>100% (# tenders adjudicated by 30 June 2018 /# of tenders closed and due for adjudication)</t>
  </si>
  <si>
    <t>Target achieved.2 tenders were appointed within 90 days</t>
  </si>
  <si>
    <t>% quotations processed within 18 days after approval by Accounting Officer  by 30 by 30 June 2018(# of quotations processed/# of quotations received)</t>
  </si>
  <si>
    <t>100% (# of quotations processed/# of quotations received) by 30 June 2018</t>
  </si>
  <si>
    <t>Target achieved.100% quotations processed</t>
  </si>
  <si>
    <t>To update a GRAP compliant Asset Register by 30 June 2018</t>
  </si>
  <si>
    <t>GRAP Compliant Asset Register updated by 30 June 2018</t>
  </si>
  <si>
    <t>Target achieved.      New acquisitions received,bar coded and captured into the asset register.</t>
  </si>
  <si>
    <t>Municipal Fleet</t>
  </si>
  <si>
    <t>To purchase Municipal fleet (Trucks, Bulldozers, Tripper Trucks, Low BET Truck Grader)</t>
  </si>
  <si>
    <r>
      <t>The municipality has spent R118 010 000</t>
    </r>
    <r>
      <rPr>
        <sz val="11"/>
        <color rgb="FFFF0000"/>
        <rFont val="Calibri"/>
        <family val="2"/>
        <scheme val="minor"/>
      </rPr>
      <t xml:space="preserve"> </t>
    </r>
    <r>
      <rPr>
        <sz val="11"/>
        <color theme="1"/>
        <rFont val="Calibri"/>
        <family val="2"/>
        <scheme val="minor"/>
      </rPr>
      <t xml:space="preserve">of the operational budget </t>
    </r>
    <r>
      <rPr>
        <sz val="11"/>
        <color theme="1"/>
        <rFont val="Calibri"/>
        <family val="2"/>
        <scheme val="minor"/>
      </rPr>
      <t>.</t>
    </r>
  </si>
  <si>
    <t>KPA</t>
  </si>
  <si>
    <t>Total SDBIP Indicators</t>
  </si>
  <si>
    <t>Total  Achieved</t>
  </si>
  <si>
    <t>Total Not Achieved</t>
  </si>
  <si>
    <t>Percentange per KPA</t>
  </si>
  <si>
    <t>KPA 1: Spatial Rational</t>
  </si>
  <si>
    <t>KPA 2: Institutional Development and Transformation</t>
  </si>
  <si>
    <t>KPA 3: Infrastructure Development And Basic Services</t>
  </si>
  <si>
    <t>KPA 4: Local Economic Development</t>
  </si>
  <si>
    <t>KPA 5:Financial Viability</t>
  </si>
  <si>
    <t>KPA 6:Public Participation And Good Governance</t>
  </si>
  <si>
    <t>PERCENTAGE</t>
  </si>
  <si>
    <t xml:space="preserve">Total MidYear Reported Indicators </t>
  </si>
  <si>
    <t>DATE: 25 January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</si>
</sst>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_(* \(#,##0.00\);_(* &quot;-&quot;??_);_(@_)"/>
    <numFmt numFmtId="164" formatCode="&quot;R&quot;\ #,##0;[Red]&quot;R&quot;\ \-#,##0"/>
    <numFmt numFmtId="165" formatCode="_ * #,##0_ ;_ * \-#,##0_ ;_ * &quot;-&quot;_ ;_ @_ "/>
    <numFmt numFmtId="166" formatCode="_ * #,##0.00_ ;_ * \-#,##0.00_ ;_ * &quot;-&quot;??_ ;_ @_ "/>
    <numFmt numFmtId="167" formatCode="&quot;R&quot;#,##0;[Red]\-&quot;R&quot;#,##0"/>
    <numFmt numFmtId="168" formatCode="_-&quot;R&quot;* #,##0.00_-;\-&quot;R&quot;* #,##0.00_-;_-&quot;R&quot;* &quot;-&quot;??_-;_-@_-"/>
    <numFmt numFmtId="169" formatCode="[$-409]General"/>
    <numFmt numFmtId="170" formatCode="&quot; &quot;#,##0.00&quot; &quot;;&quot; (&quot;#,##0.00&quot;)&quot;;&quot; -&quot;#&quot; &quot;;&quot; &quot;@&quot; &quot;"/>
    <numFmt numFmtId="171" formatCode="_(* #,##0_);_(* \(#,##0\);_(* &quot;-&quot;??_);_(@_)"/>
    <numFmt numFmtId="172" formatCode="&quot;R&quot;\ #,##0.00"/>
    <numFmt numFmtId="173" formatCode="_ * #,##0_ ;_ * \-#,##0_ ;_ * &quot;-&quot;??_ ;_ @_ "/>
    <numFmt numFmtId="174" formatCode="0.0%"/>
    <numFmt numFmtId="175" formatCode="#,###,;\(#,###,\)"/>
    <numFmt numFmtId="176" formatCode="#,###,,;\(#,###,,\)"/>
    <numFmt numFmtId="177" formatCode="_(* #,##0,,_);_(* \(#,##0,,\);_(* &quot;–&quot;?_);_(@_)"/>
    <numFmt numFmtId="178" formatCode="_(* #,##0,_);_(* \(#,##0,\);_(* &quot;–&quot;?_);_(@_)"/>
    <numFmt numFmtId="179" formatCode="0%;\-0%;_(* &quot;–&quot;?_);_(@_)"/>
    <numFmt numFmtId="180" formatCode="_ [$R-1C09]\ * #,##0.00_ ;_ [$R-1C09]\ * \-#,##0.00_ ;_ [$R-1C09]\ * &quot;-&quot;??_ ;_ @_ "/>
  </numFmts>
  <fonts count="100">
    <font>
      <sz val="11"/>
      <color theme="1"/>
      <name val="Calibri"/>
      <family val="2"/>
      <scheme val="minor"/>
    </font>
    <font>
      <sz val="11"/>
      <color theme="1"/>
      <name val="Calibri"/>
      <family val="2"/>
      <scheme val="minor"/>
    </font>
    <font>
      <sz val="10"/>
      <name val="Arial"/>
      <family val="2"/>
    </font>
    <font>
      <sz val="11"/>
      <color rgb="FF000000"/>
      <name val="Arial"/>
      <family val="2"/>
    </font>
    <font>
      <sz val="11"/>
      <color indexed="8"/>
      <name val="Calibri"/>
      <family val="2"/>
    </font>
    <font>
      <sz val="10"/>
      <color indexed="8"/>
      <name val="Arial"/>
      <family val="2"/>
    </font>
    <font>
      <sz val="11"/>
      <name val="Calibri"/>
      <family val="2"/>
      <scheme val="minor"/>
    </font>
    <font>
      <b/>
      <sz val="11"/>
      <name val="Calibri"/>
      <family val="2"/>
      <scheme val="minor"/>
    </font>
    <font>
      <sz val="9"/>
      <name val="Arial"/>
      <family val="2"/>
    </font>
    <font>
      <sz val="10"/>
      <name val="Cambria"/>
      <family val="1"/>
      <scheme val="major"/>
    </font>
    <font>
      <b/>
      <sz val="10"/>
      <name val="Cambria"/>
      <family val="1"/>
      <scheme val="major"/>
    </font>
    <font>
      <sz val="9"/>
      <color theme="1"/>
      <name val="Cambria"/>
      <family val="1"/>
      <scheme val="major"/>
    </font>
    <font>
      <b/>
      <sz val="12"/>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sz val="8"/>
      <color theme="1"/>
      <name val="Arial Narrow"/>
      <family val="2"/>
    </font>
    <font>
      <b/>
      <sz val="14"/>
      <name val="Cambria"/>
      <family val="1"/>
      <scheme val="major"/>
    </font>
    <font>
      <sz val="14"/>
      <name val="Cambria"/>
      <family val="1"/>
      <scheme val="major"/>
    </font>
    <font>
      <b/>
      <sz val="10"/>
      <color theme="1"/>
      <name val="Arial Narrow"/>
      <family val="2"/>
    </font>
    <font>
      <sz val="14"/>
      <name val="Narkisim"/>
      <family val="2"/>
      <charset val="177"/>
    </font>
    <font>
      <b/>
      <sz val="8"/>
      <color theme="1"/>
      <name val="Arial Narrow"/>
      <family val="2"/>
    </font>
    <font>
      <b/>
      <u/>
      <sz val="8"/>
      <color theme="1"/>
      <name val="Arial Narrow"/>
      <family val="2"/>
    </font>
    <font>
      <i/>
      <u/>
      <sz val="8"/>
      <color theme="1"/>
      <name val="Arial Narrow"/>
      <family val="2"/>
    </font>
    <font>
      <i/>
      <sz val="8"/>
      <color theme="1"/>
      <name val="Arial Narrow"/>
      <family val="2"/>
    </font>
    <font>
      <sz val="10"/>
      <name val="Arial Narrow"/>
      <family val="2"/>
    </font>
    <font>
      <sz val="7"/>
      <name val="Times New Roman"/>
      <family val="1"/>
    </font>
    <font>
      <sz val="10"/>
      <color theme="1"/>
      <name val="Arial Narrow"/>
      <family val="2"/>
    </font>
    <font>
      <sz val="11"/>
      <name val="Narkisim"/>
      <family val="2"/>
      <charset val="177"/>
    </font>
    <font>
      <sz val="11"/>
      <name val="Arial"/>
      <family val="2"/>
    </font>
    <font>
      <sz val="11"/>
      <color rgb="FFFF0000"/>
      <name val="Narkisim"/>
      <family val="2"/>
      <charset val="177"/>
    </font>
    <font>
      <sz val="11"/>
      <color rgb="FFFF0000"/>
      <name val="Calibri"/>
      <family val="2"/>
      <scheme val="minor"/>
    </font>
    <font>
      <b/>
      <sz val="20"/>
      <color theme="1"/>
      <name val="Calibri"/>
      <family val="2"/>
      <scheme val="minor"/>
    </font>
    <font>
      <sz val="14"/>
      <name val="Arial"/>
      <family val="2"/>
    </font>
    <font>
      <sz val="10"/>
      <color rgb="FFFF0000"/>
      <name val="Arial"/>
      <family val="2"/>
    </font>
    <font>
      <sz val="10"/>
      <color theme="1"/>
      <name val="Arial"/>
      <family val="2"/>
    </font>
    <font>
      <sz val="12"/>
      <name val="Arial"/>
      <family val="2"/>
    </font>
    <font>
      <sz val="11"/>
      <color rgb="FF000000"/>
      <name val="Calibri"/>
      <family val="2"/>
      <scheme val="minor"/>
    </font>
    <font>
      <sz val="10"/>
      <color rgb="FFFF0000"/>
      <name val="Calibri"/>
      <family val="2"/>
      <scheme val="minor"/>
    </font>
    <font>
      <vertAlign val="superscript"/>
      <sz val="10"/>
      <name val="Cambria"/>
      <family val="1"/>
      <scheme val="major"/>
    </font>
    <font>
      <sz val="10"/>
      <color rgb="FFFF0000"/>
      <name val="Cambria"/>
      <family val="1"/>
      <scheme val="major"/>
    </font>
    <font>
      <sz val="10"/>
      <color theme="1"/>
      <name val="Cambria"/>
      <family val="1"/>
      <scheme val="major"/>
    </font>
    <font>
      <b/>
      <sz val="10"/>
      <name val="Calibri"/>
      <family val="2"/>
      <scheme val="minor"/>
    </font>
    <font>
      <b/>
      <sz val="11"/>
      <color theme="1"/>
      <name val="Arial Narrow"/>
      <family val="2"/>
    </font>
    <font>
      <sz val="11"/>
      <color theme="1"/>
      <name val="Arial Narrow"/>
      <family val="2"/>
    </font>
    <font>
      <sz val="11"/>
      <color rgb="FFFF0000"/>
      <name val="Arial Narrow"/>
      <family val="2"/>
    </font>
    <font>
      <b/>
      <sz val="11"/>
      <color theme="1"/>
      <name val="Calibri"/>
      <family val="2"/>
      <scheme val="minor"/>
    </font>
    <font>
      <b/>
      <sz val="18"/>
      <color theme="1"/>
      <name val="Arial Narrow"/>
      <family val="2"/>
    </font>
    <font>
      <b/>
      <sz val="12"/>
      <color theme="1"/>
      <name val="Arial Narrow"/>
      <family val="2"/>
    </font>
    <font>
      <sz val="12"/>
      <color theme="1"/>
      <name val="Arial Narrow"/>
      <family val="2"/>
    </font>
    <font>
      <sz val="7"/>
      <color theme="1"/>
      <name val="Times New Roman"/>
      <family val="1"/>
    </font>
    <font>
      <vertAlign val="superscript"/>
      <sz val="12"/>
      <color theme="1"/>
      <name val="Arial Narrow"/>
      <family val="2"/>
    </font>
    <font>
      <sz val="9"/>
      <color theme="1"/>
      <name val="Arial Narrow"/>
      <family val="2"/>
    </font>
    <font>
      <b/>
      <vertAlign val="superscript"/>
      <sz val="11"/>
      <color theme="1"/>
      <name val="Arial Narrow"/>
      <family val="2"/>
    </font>
    <font>
      <sz val="9"/>
      <color theme="1"/>
      <name val="Arial"/>
      <family val="2"/>
    </font>
    <font>
      <sz val="8"/>
      <color theme="1"/>
      <name val="Arial"/>
      <family val="2"/>
    </font>
    <font>
      <b/>
      <i/>
      <u/>
      <sz val="11"/>
      <color theme="1"/>
      <name val="Arial Narrow"/>
      <family val="2"/>
    </font>
    <font>
      <b/>
      <u/>
      <sz val="11"/>
      <color theme="1"/>
      <name val="Arial Narrow"/>
      <family val="2"/>
    </font>
    <font>
      <sz val="11"/>
      <name val="Arial Narrow"/>
      <family val="2"/>
    </font>
    <font>
      <b/>
      <sz val="11"/>
      <color rgb="FFFF0000"/>
      <name val="Arial Narrow"/>
      <family val="2"/>
    </font>
    <font>
      <b/>
      <sz val="11"/>
      <name val="Arial Narrow"/>
      <family val="2"/>
    </font>
    <font>
      <b/>
      <sz val="11"/>
      <color rgb="FF000000"/>
      <name val="Arial Narrow"/>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u/>
      <sz val="8"/>
      <name val="Arial Narrow"/>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sz val="11"/>
      <color indexed="8"/>
      <name val="Century Gothic"/>
      <family val="2"/>
    </font>
    <font>
      <sz val="12"/>
      <color indexed="8"/>
      <name val="Century Gothic"/>
      <family val="2"/>
    </font>
    <font>
      <i/>
      <sz val="10"/>
      <color theme="1"/>
      <name val="Arial Narrow"/>
      <family val="2"/>
    </font>
    <font>
      <b/>
      <sz val="14"/>
      <color theme="1"/>
      <name val="Calibri"/>
      <family val="2"/>
      <scheme val="minor"/>
    </font>
    <font>
      <b/>
      <sz val="12"/>
      <name val="Arial Narrow"/>
      <family val="2"/>
    </font>
    <font>
      <sz val="12"/>
      <name val="Arial Narrow"/>
      <family val="2"/>
    </font>
    <font>
      <b/>
      <sz val="7"/>
      <name val="Times New Roman"/>
      <family val="1"/>
    </font>
    <font>
      <sz val="9"/>
      <name val="Cambria"/>
      <family val="1"/>
      <scheme val="major"/>
    </font>
    <font>
      <vertAlign val="superscript"/>
      <sz val="10"/>
      <color theme="1"/>
      <name val="Cambria"/>
      <family val="1"/>
      <scheme val="major"/>
    </font>
    <font>
      <sz val="9"/>
      <color theme="1"/>
      <name val="Calibri"/>
      <family val="2"/>
      <scheme val="minor"/>
    </font>
    <font>
      <b/>
      <sz val="10"/>
      <color theme="1"/>
      <name val="Cambria"/>
      <family val="1"/>
      <scheme val="major"/>
    </font>
    <font>
      <sz val="10"/>
      <color rgb="FFC00000"/>
      <name val="Calibri"/>
      <family val="2"/>
      <scheme val="minor"/>
    </font>
    <font>
      <sz val="12"/>
      <color rgb="FFFF0000"/>
      <name val="Cambria"/>
      <family val="1"/>
      <scheme val="major"/>
    </font>
  </fonts>
  <fills count="4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FFFF99"/>
        <bgColor indexed="64"/>
      </patternFill>
    </fill>
    <fill>
      <patternFill patternType="solid">
        <fgColor theme="0" tint="-0.34998626667073579"/>
        <bgColor indexed="64"/>
      </patternFill>
    </fill>
    <fill>
      <patternFill patternType="solid">
        <fgColor rgb="FFA6A6A6"/>
        <bgColor indexed="64"/>
      </patternFill>
    </fill>
    <fill>
      <patternFill patternType="solid">
        <fgColor rgb="FFFFFFFF"/>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0C0C0"/>
        <bgColor indexed="64"/>
      </patternFill>
    </fill>
    <fill>
      <patternFill patternType="solid">
        <fgColor rgb="FF7F7F7F"/>
        <bgColor indexed="64"/>
      </patternFill>
    </fill>
    <fill>
      <patternFill patternType="solid">
        <fgColor rgb="FF5A5A5A"/>
        <bgColor indexed="64"/>
      </patternFill>
    </fill>
    <fill>
      <patternFill patternType="solid">
        <fgColor rgb="FF808080"/>
        <bgColor indexed="64"/>
      </patternFill>
    </fill>
    <fill>
      <patternFill patternType="solid">
        <fgColor rgb="FFA5A5A5"/>
        <bgColor indexed="64"/>
      </patternFill>
    </fill>
    <fill>
      <patternFill patternType="solid">
        <fgColor rgb="FFFFCC99"/>
        <bgColor indexed="64"/>
      </patternFill>
    </fill>
    <fill>
      <patternFill patternType="solid">
        <fgColor rgb="FFFABF8F"/>
        <bgColor indexed="64"/>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s>
  <borders count="134">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auto="1"/>
      </top>
      <bottom/>
      <diagonal/>
    </border>
    <border>
      <left/>
      <right style="double">
        <color auto="1"/>
      </right>
      <top style="double">
        <color auto="1"/>
      </top>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double">
        <color indexed="64"/>
      </right>
      <top style="double">
        <color indexed="64"/>
      </top>
      <bottom style="double">
        <color indexed="64"/>
      </bottom>
      <diagonal/>
    </border>
    <border>
      <left/>
      <right style="double">
        <color indexed="64"/>
      </right>
      <top/>
      <bottom style="thin">
        <color indexed="64"/>
      </bottom>
      <diagonal/>
    </border>
    <border>
      <left/>
      <right style="double">
        <color indexed="64"/>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right/>
      <top style="medium">
        <color indexed="64"/>
      </top>
      <bottom/>
      <diagonal/>
    </border>
    <border>
      <left/>
      <right/>
      <top style="medium">
        <color indexed="64"/>
      </top>
      <bottom style="double">
        <color indexed="64"/>
      </bottom>
      <diagonal/>
    </border>
    <border>
      <left style="medium">
        <color indexed="64"/>
      </left>
      <right style="medium">
        <color indexed="64"/>
      </right>
      <top/>
      <bottom style="double">
        <color indexed="64"/>
      </bottom>
      <diagonal/>
    </border>
    <border>
      <left/>
      <right style="medium">
        <color indexed="64"/>
      </right>
      <top/>
      <bottom style="medium">
        <color rgb="FF000000"/>
      </bottom>
      <diagonal/>
    </border>
    <border>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indexed="64"/>
      </right>
      <top/>
      <bottom style="medium">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indexed="64"/>
      </right>
      <top style="medium">
        <color rgb="FF000000"/>
      </top>
      <bottom/>
      <diagonal/>
    </border>
    <border>
      <left/>
      <right style="medium">
        <color rgb="FF000000"/>
      </right>
      <top/>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auto="1"/>
      </left>
      <right/>
      <top/>
      <bottom style="double">
        <color auto="1"/>
      </bottom>
      <diagonal/>
    </border>
    <border>
      <left style="double">
        <color indexed="64"/>
      </left>
      <right style="thin">
        <color indexed="64"/>
      </right>
      <top style="double">
        <color indexed="64"/>
      </top>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bottom style="double">
        <color indexed="64"/>
      </bottom>
      <diagonal/>
    </border>
  </borders>
  <cellStyleXfs count="142">
    <xf numFmtId="0" fontId="0" fillId="0" borderId="0"/>
    <xf numFmtId="0" fontId="2" fillId="0" borderId="0"/>
    <xf numFmtId="43" fontId="2" fillId="0" borderId="0" applyFont="0" applyFill="0" applyBorder="0" applyAlignment="0" applyProtection="0"/>
    <xf numFmtId="170" fontId="3" fillId="0" borderId="0" applyFont="0" applyBorder="0" applyProtection="0"/>
    <xf numFmtId="43" fontId="1" fillId="0" borderId="0" applyFont="0" applyFill="0" applyBorder="0" applyAlignment="0" applyProtection="0"/>
    <xf numFmtId="166" fontId="4" fillId="0" borderId="0" applyFont="0" applyFill="0" applyBorder="0" applyAlignment="0" applyProtection="0"/>
    <xf numFmtId="0" fontId="2" fillId="0" borderId="0"/>
    <xf numFmtId="9" fontId="2" fillId="0" borderId="0" applyFont="0" applyFill="0" applyBorder="0" applyAlignment="0" applyProtection="0"/>
    <xf numFmtId="171" fontId="5" fillId="4" borderId="2" applyNumberFormat="0" applyFont="0" applyFill="0" applyAlignment="0">
      <alignment horizontal="right"/>
    </xf>
    <xf numFmtId="166"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70" fillId="32" borderId="0" applyNumberFormat="0" applyBorder="0" applyAlignment="0" applyProtection="0"/>
    <xf numFmtId="0" fontId="70" fillId="32" borderId="0" applyNumberFormat="0" applyBorder="0" applyAlignment="0" applyProtection="0"/>
    <xf numFmtId="0" fontId="70" fillId="29" borderId="0" applyNumberFormat="0" applyBorder="0" applyAlignment="0" applyProtection="0"/>
    <xf numFmtId="0" fontId="70" fillId="29" borderId="0" applyNumberFormat="0" applyBorder="0" applyAlignment="0" applyProtection="0"/>
    <xf numFmtId="0" fontId="70" fillId="30" borderId="0" applyNumberFormat="0" applyBorder="0" applyAlignment="0" applyProtection="0"/>
    <xf numFmtId="0" fontId="70" fillId="30" borderId="0" applyNumberFormat="0" applyBorder="0" applyAlignment="0" applyProtection="0"/>
    <xf numFmtId="0" fontId="70" fillId="33" borderId="0" applyNumberFormat="0" applyBorder="0" applyAlignment="0" applyProtection="0"/>
    <xf numFmtId="0" fontId="70" fillId="33" borderId="0" applyNumberFormat="0" applyBorder="0" applyAlignment="0" applyProtection="0"/>
    <xf numFmtId="0" fontId="70" fillId="34" borderId="0" applyNumberFormat="0" applyBorder="0" applyAlignment="0" applyProtection="0"/>
    <xf numFmtId="0" fontId="70" fillId="34" borderId="0" applyNumberFormat="0" applyBorder="0" applyAlignment="0" applyProtection="0"/>
    <xf numFmtId="0" fontId="70" fillId="35" borderId="0" applyNumberFormat="0" applyBorder="0" applyAlignment="0" applyProtection="0"/>
    <xf numFmtId="0" fontId="70" fillId="35" borderId="0" applyNumberFormat="0" applyBorder="0" applyAlignment="0" applyProtection="0"/>
    <xf numFmtId="0" fontId="70" fillId="36" borderId="0" applyNumberFormat="0" applyBorder="0" applyAlignment="0" applyProtection="0"/>
    <xf numFmtId="0" fontId="70" fillId="36" borderId="0" applyNumberFormat="0" applyBorder="0" applyAlignment="0" applyProtection="0"/>
    <xf numFmtId="0" fontId="70" fillId="37" borderId="0" applyNumberFormat="0" applyBorder="0" applyAlignment="0" applyProtection="0"/>
    <xf numFmtId="0" fontId="70" fillId="37" borderId="0" applyNumberFormat="0" applyBorder="0" applyAlignment="0" applyProtection="0"/>
    <xf numFmtId="0" fontId="70" fillId="38" borderId="0" applyNumberFormat="0" applyBorder="0" applyAlignment="0" applyProtection="0"/>
    <xf numFmtId="0" fontId="70" fillId="38" borderId="0" applyNumberFormat="0" applyBorder="0" applyAlignment="0" applyProtection="0"/>
    <xf numFmtId="0" fontId="70" fillId="33" borderId="0" applyNumberFormat="0" applyBorder="0" applyAlignment="0" applyProtection="0"/>
    <xf numFmtId="0" fontId="70" fillId="33" borderId="0" applyNumberFormat="0" applyBorder="0" applyAlignment="0" applyProtection="0"/>
    <xf numFmtId="0" fontId="70" fillId="34" borderId="0" applyNumberFormat="0" applyBorder="0" applyAlignment="0" applyProtection="0"/>
    <xf numFmtId="0" fontId="70" fillId="34" borderId="0" applyNumberFormat="0" applyBorder="0" applyAlignment="0" applyProtection="0"/>
    <xf numFmtId="0" fontId="70" fillId="39" borderId="0" applyNumberFormat="0" applyBorder="0" applyAlignment="0" applyProtection="0"/>
    <xf numFmtId="0" fontId="70" fillId="39"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2" fillId="40" borderId="43" applyNumberFormat="0" applyAlignment="0" applyProtection="0"/>
    <xf numFmtId="0" fontId="72" fillId="40" borderId="43" applyNumberFormat="0" applyAlignment="0" applyProtection="0"/>
    <xf numFmtId="0" fontId="73" fillId="41" borderId="44" applyNumberFormat="0" applyAlignment="0" applyProtection="0"/>
    <xf numFmtId="0" fontId="73" fillId="41" borderId="44" applyNumberFormat="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6" fillId="0" borderId="45" applyNumberFormat="0" applyFill="0" applyAlignment="0" applyProtection="0"/>
    <xf numFmtId="0" fontId="76" fillId="0" borderId="45" applyNumberFormat="0" applyFill="0" applyAlignment="0" applyProtection="0"/>
    <xf numFmtId="0" fontId="77" fillId="0" borderId="46" applyNumberFormat="0" applyFill="0" applyAlignment="0" applyProtection="0"/>
    <xf numFmtId="0" fontId="77" fillId="0" borderId="46" applyNumberFormat="0" applyFill="0" applyAlignment="0" applyProtection="0"/>
    <xf numFmtId="0" fontId="78" fillId="0" borderId="47" applyNumberFormat="0" applyFill="0" applyAlignment="0" applyProtection="0"/>
    <xf numFmtId="0" fontId="78" fillId="0" borderId="47"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86" fillId="0" borderId="0" applyNumberFormat="0" applyFill="0" applyBorder="0" applyAlignment="0" applyProtection="0">
      <alignment vertical="top"/>
      <protection locked="0"/>
    </xf>
    <xf numFmtId="0" fontId="79" fillId="27" borderId="43" applyNumberFormat="0" applyAlignment="0" applyProtection="0"/>
    <xf numFmtId="0" fontId="79" fillId="27" borderId="43" applyNumberFormat="0" applyAlignment="0" applyProtection="0"/>
    <xf numFmtId="0" fontId="80" fillId="0" borderId="48" applyNumberFormat="0" applyFill="0" applyAlignment="0" applyProtection="0"/>
    <xf numFmtId="0" fontId="80" fillId="0" borderId="48" applyNumberFormat="0" applyFill="0" applyAlignment="0" applyProtection="0"/>
    <xf numFmtId="0" fontId="81" fillId="42" borderId="0" applyNumberFormat="0" applyBorder="0" applyAlignment="0" applyProtection="0"/>
    <xf numFmtId="0" fontId="81" fillId="42" borderId="0" applyNumberFormat="0" applyBorder="0" applyAlignment="0" applyProtection="0"/>
    <xf numFmtId="0" fontId="5" fillId="0" borderId="0"/>
    <xf numFmtId="0" fontId="5" fillId="0" borderId="0"/>
    <xf numFmtId="0" fontId="5"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1" fillId="0" borderId="0"/>
    <xf numFmtId="0" fontId="2" fillId="43" borderId="49" applyNumberFormat="0" applyFont="0" applyAlignment="0" applyProtection="0"/>
    <xf numFmtId="0" fontId="2" fillId="43" borderId="49" applyNumberFormat="0" applyFont="0" applyAlignment="0" applyProtection="0"/>
    <xf numFmtId="0" fontId="82" fillId="40" borderId="50" applyNumberFormat="0" applyAlignment="0" applyProtection="0"/>
    <xf numFmtId="0" fontId="82" fillId="40" borderId="50"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51" applyNumberFormat="0" applyFill="0" applyAlignment="0" applyProtection="0"/>
    <xf numFmtId="0" fontId="84" fillId="0" borderId="51"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166" fontId="5" fillId="0" borderId="0" applyFont="0" applyFill="0" applyBorder="0" applyAlignment="0" applyProtection="0"/>
    <xf numFmtId="166" fontId="5" fillId="0" borderId="0" applyFont="0" applyFill="0" applyBorder="0" applyAlignment="0" applyProtection="0"/>
  </cellStyleXfs>
  <cellXfs count="1679">
    <xf numFmtId="0" fontId="0" fillId="0" borderId="0" xfId="0"/>
    <xf numFmtId="0" fontId="2" fillId="0" borderId="0" xfId="1" applyFont="1" applyAlignment="1"/>
    <xf numFmtId="0" fontId="2" fillId="0" borderId="0" xfId="1" applyFont="1"/>
    <xf numFmtId="0" fontId="2" fillId="3" borderId="0" xfId="1" applyFont="1" applyFill="1" applyAlignment="1">
      <alignment horizontal="left" vertical="top"/>
    </xf>
    <xf numFmtId="0" fontId="2" fillId="0" borderId="0" xfId="1" applyFont="1" applyAlignment="1">
      <alignment horizontal="left" vertical="top" wrapText="1"/>
    </xf>
    <xf numFmtId="0" fontId="8" fillId="0" borderId="0" xfId="1" applyFont="1" applyAlignment="1">
      <alignment horizontal="left" vertical="top" wrapText="1"/>
    </xf>
    <xf numFmtId="0" fontId="2" fillId="0" borderId="0" xfId="1" applyFont="1" applyAlignment="1">
      <alignment wrapText="1"/>
    </xf>
    <xf numFmtId="0" fontId="2" fillId="0" borderId="0" xfId="1" applyFont="1" applyAlignment="1">
      <alignment horizontal="left"/>
    </xf>
    <xf numFmtId="0" fontId="2" fillId="0" borderId="0" xfId="1" applyFont="1" applyAlignment="1">
      <alignment vertical="top" wrapText="1"/>
    </xf>
    <xf numFmtId="0" fontId="0" fillId="5" borderId="0" xfId="0" applyFill="1"/>
    <xf numFmtId="0" fontId="2" fillId="3" borderId="0" xfId="1" applyFont="1" applyFill="1"/>
    <xf numFmtId="0" fontId="9" fillId="3" borderId="1" xfId="1" applyFont="1" applyFill="1" applyBorder="1" applyAlignment="1">
      <alignment horizontal="left" vertical="top" wrapText="1"/>
    </xf>
    <xf numFmtId="0" fontId="0" fillId="3" borderId="0" xfId="0" applyFill="1"/>
    <xf numFmtId="0" fontId="11" fillId="0" borderId="0" xfId="0" applyFont="1" applyAlignment="1">
      <alignment vertical="top"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3" fillId="0" borderId="1" xfId="0" applyFont="1" applyBorder="1" applyAlignment="1">
      <alignment vertical="top"/>
    </xf>
    <xf numFmtId="0" fontId="9" fillId="3" borderId="1" xfId="1" applyFont="1" applyFill="1" applyBorder="1" applyAlignment="1">
      <alignment vertical="top" wrapText="1"/>
    </xf>
    <xf numFmtId="0" fontId="2" fillId="0" borderId="0" xfId="1" applyFont="1" applyBorder="1"/>
    <xf numFmtId="0" fontId="0" fillId="3" borderId="0" xfId="0" applyFont="1" applyFill="1"/>
    <xf numFmtId="0" fontId="0" fillId="0" borderId="0" xfId="0" applyFont="1"/>
    <xf numFmtId="0" fontId="6" fillId="0" borderId="0" xfId="0" applyFont="1"/>
    <xf numFmtId="0" fontId="18" fillId="7" borderId="1" xfId="1" applyFont="1" applyFill="1" applyBorder="1" applyAlignment="1">
      <alignment vertical="top" wrapText="1"/>
    </xf>
    <xf numFmtId="0" fontId="2" fillId="7" borderId="0" xfId="1" applyFont="1" applyFill="1" applyAlignment="1"/>
    <xf numFmtId="0" fontId="2" fillId="7" borderId="0" xfId="1" applyFont="1" applyFill="1"/>
    <xf numFmtId="0" fontId="22" fillId="0" borderId="12" xfId="0" applyFont="1" applyBorder="1" applyAlignment="1">
      <alignment vertical="center"/>
    </xf>
    <xf numFmtId="0" fontId="23" fillId="0" borderId="15" xfId="0" applyFont="1" applyBorder="1" applyAlignment="1">
      <alignment vertical="center"/>
    </xf>
    <xf numFmtId="0" fontId="17" fillId="0" borderId="15" xfId="0" applyFont="1" applyBorder="1" applyAlignment="1">
      <alignment horizontal="left" vertical="center" indent="1"/>
    </xf>
    <xf numFmtId="3" fontId="17" fillId="0" borderId="16" xfId="0" applyNumberFormat="1" applyFont="1" applyBorder="1" applyAlignment="1">
      <alignment vertical="center"/>
    </xf>
    <xf numFmtId="3" fontId="17" fillId="6" borderId="16" xfId="0" applyNumberFormat="1" applyFont="1" applyFill="1" applyBorder="1" applyAlignment="1">
      <alignment vertical="center"/>
    </xf>
    <xf numFmtId="0" fontId="17" fillId="6" borderId="16" xfId="0" applyFont="1" applyFill="1" applyBorder="1" applyAlignment="1">
      <alignment vertical="center"/>
    </xf>
    <xf numFmtId="0" fontId="17" fillId="0" borderId="16" xfId="0" applyFont="1" applyBorder="1" applyAlignment="1">
      <alignment vertical="center"/>
    </xf>
    <xf numFmtId="0" fontId="22" fillId="0" borderId="15" xfId="0" applyFont="1" applyBorder="1" applyAlignment="1">
      <alignment vertical="center"/>
    </xf>
    <xf numFmtId="0" fontId="17" fillId="0" borderId="15" xfId="0" applyFont="1" applyBorder="1" applyAlignment="1">
      <alignment vertical="center"/>
    </xf>
    <xf numFmtId="0" fontId="22" fillId="0" borderId="20" xfId="0" applyFont="1" applyBorder="1" applyAlignment="1">
      <alignment vertical="center"/>
    </xf>
    <xf numFmtId="3" fontId="22" fillId="0" borderId="22" xfId="0" applyNumberFormat="1" applyFont="1" applyBorder="1" applyAlignment="1">
      <alignment vertical="center"/>
    </xf>
    <xf numFmtId="0" fontId="24" fillId="0" borderId="0" xfId="0" applyFont="1" applyAlignment="1">
      <alignment vertical="center"/>
    </xf>
    <xf numFmtId="0" fontId="26" fillId="0" borderId="0" xfId="0" applyFont="1" applyAlignment="1">
      <alignment horizontal="left" vertical="center" indent="2"/>
    </xf>
    <xf numFmtId="0" fontId="28" fillId="0" borderId="0" xfId="0" applyFont="1" applyAlignment="1">
      <alignment vertical="center"/>
    </xf>
    <xf numFmtId="0" fontId="28" fillId="8" borderId="25" xfId="0" applyFont="1" applyFill="1" applyBorder="1" applyAlignment="1">
      <alignment vertical="center" wrapText="1"/>
    </xf>
    <xf numFmtId="0" fontId="28" fillId="8" borderId="26" xfId="0" applyFont="1" applyFill="1" applyBorder="1" applyAlignment="1">
      <alignment vertical="center" wrapText="1"/>
    </xf>
    <xf numFmtId="0" fontId="28" fillId="0" borderId="27" xfId="0" applyFont="1" applyBorder="1" applyAlignment="1">
      <alignment vertical="center" wrapText="1"/>
    </xf>
    <xf numFmtId="0" fontId="28" fillId="0" borderId="28" xfId="0" applyFont="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0" fillId="0" borderId="2" xfId="0" applyBorder="1"/>
    <xf numFmtId="0" fontId="29" fillId="0" borderId="0" xfId="1" applyFont="1"/>
    <xf numFmtId="0" fontId="29" fillId="0" borderId="0" xfId="1" applyFont="1" applyAlignment="1"/>
    <xf numFmtId="0" fontId="29" fillId="3" borderId="0" xfId="1" applyFont="1" applyFill="1" applyAlignment="1">
      <alignment horizontal="left" vertical="top"/>
    </xf>
    <xf numFmtId="0" fontId="30" fillId="3" borderId="0" xfId="1" applyFont="1" applyFill="1" applyAlignment="1">
      <alignment horizontal="left" vertical="top"/>
    </xf>
    <xf numFmtId="0" fontId="29" fillId="0" borderId="0" xfId="1" applyFont="1" applyAlignment="1">
      <alignment wrapText="1"/>
    </xf>
    <xf numFmtId="0" fontId="29" fillId="0" borderId="0" xfId="1" applyFont="1" applyAlignment="1">
      <alignment horizontal="left" vertical="top" wrapText="1"/>
    </xf>
    <xf numFmtId="0" fontId="29" fillId="0" borderId="0" xfId="1" applyFont="1" applyAlignment="1">
      <alignment horizontal="left"/>
    </xf>
    <xf numFmtId="0" fontId="29" fillId="0" borderId="0" xfId="1" applyFont="1" applyAlignment="1">
      <alignment vertical="top" wrapText="1"/>
    </xf>
    <xf numFmtId="0" fontId="33" fillId="10" borderId="0" xfId="0" applyFont="1" applyFill="1" applyAlignment="1">
      <alignment vertical="center"/>
    </xf>
    <xf numFmtId="0" fontId="2" fillId="11" borderId="0" xfId="1" applyFont="1" applyFill="1"/>
    <xf numFmtId="0" fontId="21" fillId="3" borderId="0" xfId="1" applyFont="1" applyFill="1" applyAlignment="1">
      <alignment horizontal="left" vertical="top"/>
    </xf>
    <xf numFmtId="0" fontId="34" fillId="0" borderId="0" xfId="1" applyFont="1" applyAlignment="1"/>
    <xf numFmtId="0" fontId="34" fillId="0" borderId="0" xfId="1" applyFont="1"/>
    <xf numFmtId="0" fontId="34" fillId="3" borderId="0" xfId="1" applyFont="1" applyFill="1" applyAlignment="1">
      <alignment horizontal="left" vertical="top"/>
    </xf>
    <xf numFmtId="0" fontId="0" fillId="12" borderId="0" xfId="0" applyFill="1"/>
    <xf numFmtId="0" fontId="19" fillId="7" borderId="1" xfId="1" applyFont="1" applyFill="1" applyBorder="1" applyAlignment="1">
      <alignment horizontal="left" vertical="top" wrapText="1"/>
    </xf>
    <xf numFmtId="0" fontId="37" fillId="7" borderId="0" xfId="1" applyFont="1" applyFill="1" applyAlignment="1"/>
    <xf numFmtId="0" fontId="37" fillId="7" borderId="0" xfId="1" applyFont="1" applyFill="1"/>
    <xf numFmtId="0" fontId="35" fillId="3" borderId="0" xfId="1" applyFont="1" applyFill="1" applyAlignment="1">
      <alignment horizontal="left" vertical="top" wrapText="1"/>
    </xf>
    <xf numFmtId="0" fontId="31" fillId="3" borderId="0" xfId="1" applyFont="1" applyFill="1"/>
    <xf numFmtId="0" fontId="29" fillId="3" borderId="0" xfId="1" applyFont="1" applyFill="1" applyAlignment="1">
      <alignment horizontal="left"/>
    </xf>
    <xf numFmtId="0" fontId="29" fillId="3" borderId="0" xfId="1" applyFont="1" applyFill="1"/>
    <xf numFmtId="0" fontId="38" fillId="0" borderId="0" xfId="0" applyFont="1" applyAlignment="1">
      <alignment vertical="center"/>
    </xf>
    <xf numFmtId="0" fontId="38" fillId="0" borderId="0" xfId="0" applyFont="1"/>
    <xf numFmtId="0" fontId="32" fillId="3" borderId="0" xfId="0" applyFont="1" applyFill="1"/>
    <xf numFmtId="0" fontId="9" fillId="0" borderId="1" xfId="0" applyFont="1" applyFill="1" applyBorder="1" applyAlignment="1">
      <alignment horizontal="left" vertical="top" wrapText="1"/>
    </xf>
    <xf numFmtId="0" fontId="9" fillId="0" borderId="1" xfId="1" applyFont="1" applyFill="1" applyBorder="1" applyAlignment="1">
      <alignment horizontal="left" vertical="top" wrapText="1"/>
    </xf>
    <xf numFmtId="0" fontId="9" fillId="3" borderId="1" xfId="0" applyFont="1" applyFill="1" applyBorder="1" applyAlignment="1">
      <alignment horizontal="left" vertical="top" wrapText="1"/>
    </xf>
    <xf numFmtId="0" fontId="15" fillId="3" borderId="2" xfId="0" applyFont="1" applyFill="1" applyBorder="1" applyAlignment="1">
      <alignment vertical="top" wrapText="1"/>
    </xf>
    <xf numFmtId="0" fontId="15" fillId="0" borderId="1" xfId="0" applyFont="1" applyFill="1" applyBorder="1" applyAlignment="1">
      <alignment horizontal="left" vertical="top" wrapText="1"/>
    </xf>
    <xf numFmtId="0" fontId="15" fillId="3" borderId="1" xfId="0" applyFont="1" applyFill="1" applyBorder="1" applyAlignment="1">
      <alignment horizontal="left" vertical="top" wrapText="1"/>
    </xf>
    <xf numFmtId="3" fontId="15" fillId="0" borderId="1" xfId="0" applyNumberFormat="1" applyFont="1" applyFill="1" applyBorder="1" applyAlignment="1">
      <alignment horizontal="left" vertical="top"/>
    </xf>
    <xf numFmtId="0" fontId="9" fillId="3" borderId="9"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3" borderId="6" xfId="0" applyFont="1" applyFill="1" applyBorder="1" applyAlignment="1">
      <alignment horizontal="left" vertical="top" wrapText="1"/>
    </xf>
    <xf numFmtId="0" fontId="10" fillId="7" borderId="1" xfId="1" applyFont="1" applyFill="1" applyBorder="1" applyAlignment="1">
      <alignment vertical="top" wrapText="1"/>
    </xf>
    <xf numFmtId="0" fontId="10" fillId="7" borderId="1" xfId="1" applyFont="1" applyFill="1" applyBorder="1" applyAlignment="1">
      <alignment horizontal="left" vertical="top" wrapText="1"/>
    </xf>
    <xf numFmtId="0" fontId="42" fillId="3" borderId="1" xfId="1" applyFont="1" applyFill="1" applyBorder="1" applyAlignment="1">
      <alignment horizontal="left" vertical="top" wrapText="1"/>
    </xf>
    <xf numFmtId="0" fontId="9" fillId="0" borderId="31" xfId="1" applyFont="1" applyFill="1" applyBorder="1" applyAlignment="1">
      <alignment horizontal="left" vertical="top" wrapText="1"/>
    </xf>
    <xf numFmtId="0" fontId="9" fillId="3" borderId="3" xfId="1" applyFont="1" applyFill="1" applyBorder="1" applyAlignment="1">
      <alignment horizontal="left" vertical="top" wrapText="1"/>
    </xf>
    <xf numFmtId="0" fontId="9" fillId="3" borderId="32"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2" xfId="1" applyFont="1" applyFill="1" applyBorder="1" applyAlignment="1">
      <alignment horizontal="left" vertical="top" wrapText="1"/>
    </xf>
    <xf numFmtId="0" fontId="9" fillId="3" borderId="5" xfId="1" applyFont="1" applyFill="1" applyBorder="1" applyAlignment="1">
      <alignment horizontal="left" vertical="top" wrapText="1"/>
    </xf>
    <xf numFmtId="0" fontId="9" fillId="3" borderId="2" xfId="1" applyFont="1" applyFill="1" applyBorder="1" applyAlignment="1">
      <alignment horizontal="left" vertical="top" wrapText="1"/>
    </xf>
    <xf numFmtId="0" fontId="9" fillId="3" borderId="4" xfId="1" applyFont="1" applyFill="1" applyBorder="1" applyAlignment="1">
      <alignment horizontal="left" vertical="top" wrapText="1"/>
    </xf>
    <xf numFmtId="0" fontId="9" fillId="0" borderId="30" xfId="1" applyFont="1" applyFill="1" applyBorder="1" applyAlignment="1">
      <alignment horizontal="left" vertical="top" wrapText="1"/>
    </xf>
    <xf numFmtId="0" fontId="9" fillId="3" borderId="9" xfId="1" applyFont="1" applyFill="1" applyBorder="1" applyAlignment="1">
      <alignment horizontal="left" vertical="top" wrapText="1"/>
    </xf>
    <xf numFmtId="0" fontId="15" fillId="3" borderId="34" xfId="1" applyFont="1" applyFill="1" applyBorder="1" applyAlignment="1">
      <alignment vertical="top" wrapText="1"/>
    </xf>
    <xf numFmtId="0" fontId="2" fillId="3" borderId="0" xfId="1" applyFont="1" applyFill="1" applyAlignment="1"/>
    <xf numFmtId="0" fontId="43" fillId="11" borderId="1" xfId="1" applyFont="1" applyFill="1" applyBorder="1" applyAlignment="1">
      <alignment horizontal="left" vertical="top" wrapText="1"/>
    </xf>
    <xf numFmtId="0" fontId="43" fillId="11" borderId="1" xfId="1" applyFont="1" applyFill="1" applyBorder="1" applyAlignment="1">
      <alignment vertical="top" wrapText="1"/>
    </xf>
    <xf numFmtId="0" fontId="15" fillId="0" borderId="1" xfId="1" applyFont="1" applyFill="1" applyBorder="1" applyAlignment="1">
      <alignment horizontal="left" vertical="top" wrapText="1"/>
    </xf>
    <xf numFmtId="0" fontId="15" fillId="3" borderId="1" xfId="1" applyFont="1" applyFill="1" applyBorder="1" applyAlignment="1">
      <alignment horizontal="left" vertical="top" wrapText="1"/>
    </xf>
    <xf numFmtId="0" fontId="15" fillId="3" borderId="1" xfId="1" applyFont="1" applyFill="1" applyBorder="1" applyAlignment="1">
      <alignment vertical="top" wrapText="1"/>
    </xf>
    <xf numFmtId="43" fontId="15" fillId="3" borderId="1" xfId="2" applyFont="1" applyFill="1" applyBorder="1" applyAlignment="1">
      <alignment horizontal="left" vertical="top" wrapText="1"/>
    </xf>
    <xf numFmtId="0" fontId="15" fillId="3" borderId="1" xfId="0" applyFont="1" applyFill="1" applyBorder="1" applyAlignment="1">
      <alignment vertical="top" wrapText="1"/>
    </xf>
    <xf numFmtId="0" fontId="15" fillId="3" borderId="1" xfId="0" applyFont="1" applyFill="1" applyBorder="1" applyAlignment="1">
      <alignment horizontal="left" vertical="top"/>
    </xf>
    <xf numFmtId="3" fontId="15" fillId="3" borderId="1" xfId="0" applyNumberFormat="1" applyFont="1" applyFill="1" applyBorder="1" applyAlignment="1">
      <alignment horizontal="left" vertical="top"/>
    </xf>
    <xf numFmtId="14" fontId="15" fillId="3" borderId="1" xfId="2" applyNumberFormat="1" applyFont="1" applyFill="1" applyBorder="1" applyAlignment="1">
      <alignment horizontal="left" vertical="top" wrapText="1"/>
    </xf>
    <xf numFmtId="4" fontId="15" fillId="3" borderId="1" xfId="0" applyNumberFormat="1" applyFont="1" applyFill="1" applyBorder="1" applyAlignment="1">
      <alignment horizontal="left" vertical="top"/>
    </xf>
    <xf numFmtId="4" fontId="15" fillId="3" borderId="1" xfId="0" applyNumberFormat="1" applyFont="1" applyFill="1" applyBorder="1" applyAlignment="1">
      <alignment horizontal="left" vertical="top" wrapText="1"/>
    </xf>
    <xf numFmtId="0" fontId="9" fillId="3" borderId="1" xfId="1" applyFont="1" applyFill="1" applyBorder="1" applyAlignment="1">
      <alignment vertical="top"/>
    </xf>
    <xf numFmtId="43" fontId="9" fillId="3" borderId="1" xfId="2" applyFont="1" applyFill="1" applyBorder="1" applyAlignment="1">
      <alignment vertical="top" wrapText="1"/>
    </xf>
    <xf numFmtId="9" fontId="9" fillId="3" borderId="1" xfId="1" applyNumberFormat="1" applyFont="1" applyFill="1" applyBorder="1" applyAlignment="1">
      <alignment horizontal="center" vertical="top" wrapText="1"/>
    </xf>
    <xf numFmtId="0" fontId="9" fillId="3" borderId="1" xfId="1" quotePrefix="1" applyFont="1" applyFill="1" applyBorder="1" applyAlignment="1">
      <alignment vertical="top" wrapText="1"/>
    </xf>
    <xf numFmtId="3" fontId="15" fillId="3" borderId="1" xfId="1" applyNumberFormat="1" applyFont="1" applyFill="1" applyBorder="1" applyAlignment="1">
      <alignment horizontal="left" vertical="top" wrapText="1"/>
    </xf>
    <xf numFmtId="0" fontId="15" fillId="3" borderId="1" xfId="1" applyFont="1" applyFill="1" applyBorder="1" applyAlignment="1">
      <alignment horizontal="left" vertical="top"/>
    </xf>
    <xf numFmtId="0" fontId="15" fillId="0" borderId="1" xfId="1" applyFont="1" applyFill="1" applyBorder="1" applyAlignment="1">
      <alignment horizontal="left" vertical="top"/>
    </xf>
    <xf numFmtId="0" fontId="15" fillId="3" borderId="3" xfId="1" applyFont="1" applyFill="1" applyBorder="1" applyAlignment="1">
      <alignment horizontal="left" vertical="top" wrapText="1"/>
    </xf>
    <xf numFmtId="43" fontId="15" fillId="0" borderId="1" xfId="2" applyFont="1" applyFill="1" applyBorder="1" applyAlignment="1">
      <alignment horizontal="left" vertical="top" wrapText="1"/>
    </xf>
    <xf numFmtId="0" fontId="15" fillId="0" borderId="1" xfId="0" applyFont="1" applyFill="1" applyBorder="1" applyAlignment="1">
      <alignment vertical="top" wrapText="1"/>
    </xf>
    <xf numFmtId="3" fontId="15" fillId="0" borderId="1" xfId="2" applyNumberFormat="1" applyFont="1" applyFill="1" applyBorder="1" applyAlignment="1">
      <alignment horizontal="left" vertical="top"/>
    </xf>
    <xf numFmtId="0" fontId="41" fillId="0" borderId="1" xfId="0" applyFont="1" applyFill="1" applyBorder="1" applyAlignment="1">
      <alignment horizontal="left" vertical="top" wrapText="1"/>
    </xf>
    <xf numFmtId="0" fontId="22" fillId="0" borderId="22" xfId="0" applyFont="1" applyBorder="1" applyAlignment="1">
      <alignment horizontal="center" vertical="center"/>
    </xf>
    <xf numFmtId="0" fontId="44" fillId="0" borderId="0" xfId="0" applyFont="1" applyAlignment="1">
      <alignment vertical="center"/>
    </xf>
    <xf numFmtId="0" fontId="45" fillId="0" borderId="0" xfId="0" applyFont="1" applyAlignment="1">
      <alignment horizontal="justify"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horizontal="left" vertical="center" indent="1"/>
    </xf>
    <xf numFmtId="0" fontId="50" fillId="0" borderId="0" xfId="0" applyFont="1"/>
    <xf numFmtId="0" fontId="50" fillId="0" borderId="0" xfId="0" applyFont="1" applyAlignment="1">
      <alignment horizontal="left" vertical="center" indent="5"/>
    </xf>
    <xf numFmtId="0" fontId="50" fillId="0" borderId="0" xfId="0" applyFont="1" applyAlignment="1">
      <alignment horizontal="left" vertical="center" indent="8"/>
    </xf>
    <xf numFmtId="0" fontId="50" fillId="0" borderId="0" xfId="0" applyFont="1" applyAlignment="1">
      <alignment horizontal="left" vertical="center" indent="13"/>
    </xf>
    <xf numFmtId="0" fontId="50" fillId="0" borderId="0" xfId="0" applyFont="1" applyAlignment="1">
      <alignment vertical="center"/>
    </xf>
    <xf numFmtId="0" fontId="50" fillId="0" borderId="0" xfId="0" applyFont="1" applyAlignment="1">
      <alignment horizontal="left" vertical="center" indent="15"/>
    </xf>
    <xf numFmtId="0" fontId="50" fillId="0" borderId="0" xfId="0" applyFont="1" applyAlignment="1">
      <alignment horizontal="left" vertical="center" indent="2"/>
    </xf>
    <xf numFmtId="0" fontId="45" fillId="0" borderId="13" xfId="0" applyFont="1" applyBorder="1" applyAlignment="1">
      <alignment vertical="center"/>
    </xf>
    <xf numFmtId="0" fontId="45" fillId="0" borderId="14" xfId="0" applyFont="1" applyBorder="1" applyAlignment="1">
      <alignment vertical="center"/>
    </xf>
    <xf numFmtId="0" fontId="45" fillId="0" borderId="0" xfId="0" applyFont="1" applyAlignment="1">
      <alignment vertical="center"/>
    </xf>
    <xf numFmtId="0" fontId="45" fillId="0" borderId="11" xfId="0" applyFont="1" applyBorder="1" applyAlignment="1">
      <alignment vertical="center"/>
    </xf>
    <xf numFmtId="0" fontId="0" fillId="0" borderId="14" xfId="0" applyBorder="1"/>
    <xf numFmtId="0" fontId="45" fillId="0" borderId="14" xfId="0" applyFont="1" applyBorder="1" applyAlignment="1">
      <alignment horizontal="right" vertical="center"/>
    </xf>
    <xf numFmtId="0" fontId="44" fillId="0" borderId="13" xfId="0" applyFont="1" applyBorder="1" applyAlignment="1">
      <alignment vertical="center"/>
    </xf>
    <xf numFmtId="0" fontId="45" fillId="0" borderId="18" xfId="0" applyFont="1" applyBorder="1" applyAlignment="1">
      <alignment vertical="center"/>
    </xf>
    <xf numFmtId="0" fontId="45" fillId="0" borderId="21" xfId="0" applyFont="1" applyBorder="1" applyAlignment="1">
      <alignment vertical="center"/>
    </xf>
    <xf numFmtId="0" fontId="45" fillId="0" borderId="22" xfId="0" applyFont="1" applyBorder="1" applyAlignment="1">
      <alignment vertical="center"/>
    </xf>
    <xf numFmtId="0" fontId="49" fillId="0" borderId="0" xfId="0" applyFont="1" applyAlignment="1">
      <alignment horizontal="justify" vertical="center"/>
    </xf>
    <xf numFmtId="0" fontId="44" fillId="0" borderId="0" xfId="0" applyFont="1" applyAlignment="1">
      <alignment horizontal="justify" vertical="center"/>
    </xf>
    <xf numFmtId="0" fontId="44" fillId="0" borderId="0" xfId="0" applyFont="1"/>
    <xf numFmtId="0" fontId="47" fillId="0" borderId="0" xfId="0" applyFont="1"/>
    <xf numFmtId="0" fontId="44" fillId="13" borderId="21" xfId="0" applyFont="1" applyFill="1" applyBorder="1" applyAlignment="1">
      <alignment vertical="center"/>
    </xf>
    <xf numFmtId="0" fontId="44" fillId="13" borderId="22" xfId="0" applyFont="1" applyFill="1" applyBorder="1" applyAlignment="1">
      <alignment vertical="center" wrapText="1"/>
    </xf>
    <xf numFmtId="3" fontId="45" fillId="0" borderId="14" xfId="0" applyNumberFormat="1" applyFont="1" applyBorder="1" applyAlignment="1">
      <alignment horizontal="right" vertical="center"/>
    </xf>
    <xf numFmtId="9" fontId="45" fillId="0" borderId="14" xfId="0" applyNumberFormat="1" applyFont="1" applyBorder="1" applyAlignment="1">
      <alignment horizontal="right" vertical="center"/>
    </xf>
    <xf numFmtId="0" fontId="44" fillId="14" borderId="21" xfId="0" applyFont="1" applyFill="1" applyBorder="1" applyAlignment="1">
      <alignment vertical="center"/>
    </xf>
    <xf numFmtId="0" fontId="44" fillId="14" borderId="22" xfId="0" applyFont="1" applyFill="1" applyBorder="1" applyAlignment="1">
      <alignment vertical="center"/>
    </xf>
    <xf numFmtId="0" fontId="44" fillId="14" borderId="13" xfId="0" applyFont="1" applyFill="1" applyBorder="1" applyAlignment="1">
      <alignment vertical="center"/>
    </xf>
    <xf numFmtId="0" fontId="44" fillId="14" borderId="14" xfId="0" applyFont="1" applyFill="1" applyBorder="1" applyAlignment="1">
      <alignment vertical="center"/>
    </xf>
    <xf numFmtId="15" fontId="44" fillId="14" borderId="14" xfId="0" applyNumberFormat="1" applyFont="1" applyFill="1" applyBorder="1" applyAlignment="1">
      <alignment horizontal="right" vertical="center"/>
    </xf>
    <xf numFmtId="0" fontId="44" fillId="0" borderId="18" xfId="0" applyFont="1" applyBorder="1" applyAlignment="1">
      <alignment vertical="center"/>
    </xf>
    <xf numFmtId="0" fontId="44" fillId="13" borderId="18" xfId="0" applyFont="1" applyFill="1" applyBorder="1" applyAlignment="1">
      <alignment vertical="center"/>
    </xf>
    <xf numFmtId="0" fontId="44" fillId="13" borderId="36" xfId="0" applyFont="1" applyFill="1" applyBorder="1" applyAlignment="1">
      <alignment vertical="center"/>
    </xf>
    <xf numFmtId="0" fontId="44" fillId="13" borderId="11" xfId="0" applyFont="1" applyFill="1" applyBorder="1" applyAlignment="1">
      <alignment vertical="center"/>
    </xf>
    <xf numFmtId="0" fontId="44" fillId="13" borderId="0" xfId="0" applyFont="1" applyFill="1" applyAlignment="1">
      <alignment vertical="center"/>
    </xf>
    <xf numFmtId="0" fontId="44" fillId="13" borderId="13" xfId="0" applyFont="1" applyFill="1" applyBorder="1" applyAlignment="1">
      <alignment vertical="center"/>
    </xf>
    <xf numFmtId="0" fontId="45" fillId="0" borderId="36" xfId="0" applyFont="1" applyBorder="1" applyAlignment="1">
      <alignment vertical="center"/>
    </xf>
    <xf numFmtId="9" fontId="45" fillId="0" borderId="0" xfId="0" applyNumberFormat="1" applyFont="1" applyAlignment="1">
      <alignment horizontal="right" vertical="center"/>
    </xf>
    <xf numFmtId="0" fontId="0" fillId="0" borderId="10" xfId="0" applyBorder="1"/>
    <xf numFmtId="3" fontId="44" fillId="13" borderId="14" xfId="0" applyNumberFormat="1" applyFont="1" applyFill="1" applyBorder="1" applyAlignment="1">
      <alignment horizontal="right" vertical="center"/>
    </xf>
    <xf numFmtId="0" fontId="44" fillId="13" borderId="14" xfId="0" applyFont="1" applyFill="1" applyBorder="1" applyAlignment="1">
      <alignment horizontal="right" vertical="center"/>
    </xf>
    <xf numFmtId="0" fontId="44" fillId="0" borderId="37" xfId="0" applyFont="1" applyBorder="1" applyAlignment="1">
      <alignment vertical="center"/>
    </xf>
    <xf numFmtId="0" fontId="45" fillId="15" borderId="17" xfId="0" applyFont="1" applyFill="1" applyBorder="1" applyAlignment="1">
      <alignment vertical="center"/>
    </xf>
    <xf numFmtId="0" fontId="44" fillId="15" borderId="18" xfId="0" applyFont="1" applyFill="1" applyBorder="1" applyAlignment="1">
      <alignment horizontal="right" vertical="center"/>
    </xf>
    <xf numFmtId="0" fontId="44" fillId="15" borderId="36" xfId="0" applyFont="1" applyFill="1" applyBorder="1" applyAlignment="1">
      <alignment horizontal="justify" vertical="center"/>
    </xf>
    <xf numFmtId="0" fontId="44" fillId="15" borderId="19" xfId="0" applyFont="1" applyFill="1" applyBorder="1" applyAlignment="1">
      <alignment horizontal="right" vertical="center"/>
    </xf>
    <xf numFmtId="0" fontId="44" fillId="15" borderId="19" xfId="0" applyFont="1" applyFill="1" applyBorder="1" applyAlignment="1">
      <alignment horizontal="justify" vertical="center"/>
    </xf>
    <xf numFmtId="0" fontId="45" fillId="0" borderId="22" xfId="0" applyFont="1" applyBorder="1" applyAlignment="1">
      <alignment horizontal="right" vertical="center"/>
    </xf>
    <xf numFmtId="0" fontId="45" fillId="16" borderId="13" xfId="0" applyFont="1" applyFill="1" applyBorder="1" applyAlignment="1">
      <alignment vertical="center"/>
    </xf>
    <xf numFmtId="0" fontId="45" fillId="16" borderId="14" xfId="0" applyFont="1" applyFill="1" applyBorder="1" applyAlignment="1">
      <alignment horizontal="right" vertical="center"/>
    </xf>
    <xf numFmtId="0" fontId="45" fillId="17" borderId="17" xfId="0" applyFont="1" applyFill="1" applyBorder="1" applyAlignment="1">
      <alignment vertical="center"/>
    </xf>
    <xf numFmtId="0" fontId="44" fillId="17" borderId="18" xfId="0" applyFont="1" applyFill="1" applyBorder="1" applyAlignment="1">
      <alignment horizontal="justify" vertical="center"/>
    </xf>
    <xf numFmtId="0" fontId="44" fillId="17" borderId="36" xfId="0" applyFont="1" applyFill="1" applyBorder="1" applyAlignment="1">
      <alignment horizontal="justify" vertical="center"/>
    </xf>
    <xf numFmtId="0" fontId="44" fillId="17" borderId="19" xfId="0" applyFont="1" applyFill="1" applyBorder="1" applyAlignment="1">
      <alignment horizontal="justify" vertical="center"/>
    </xf>
    <xf numFmtId="9" fontId="45" fillId="0" borderId="16" xfId="0" applyNumberFormat="1" applyFont="1" applyBorder="1" applyAlignment="1">
      <alignment horizontal="right" vertical="center"/>
    </xf>
    <xf numFmtId="0" fontId="44" fillId="17" borderId="14" xfId="0" applyFont="1" applyFill="1" applyBorder="1" applyAlignment="1">
      <alignment horizontal="right" vertical="center"/>
    </xf>
    <xf numFmtId="0" fontId="53" fillId="0" borderId="14" xfId="0" applyFont="1" applyBorder="1" applyAlignment="1">
      <alignment horizontal="right" vertical="center"/>
    </xf>
    <xf numFmtId="0" fontId="45" fillId="0" borderId="12" xfId="0" applyFont="1" applyBorder="1" applyAlignment="1">
      <alignment vertical="center"/>
    </xf>
    <xf numFmtId="0" fontId="44" fillId="17" borderId="12" xfId="0" applyFont="1" applyFill="1" applyBorder="1" applyAlignment="1">
      <alignment vertical="center"/>
    </xf>
    <xf numFmtId="0" fontId="44" fillId="17" borderId="13" xfId="0" applyFont="1" applyFill="1" applyBorder="1" applyAlignment="1">
      <alignment horizontal="center" vertical="center"/>
    </xf>
    <xf numFmtId="9" fontId="44" fillId="17" borderId="14" xfId="0" applyNumberFormat="1" applyFont="1" applyFill="1" applyBorder="1" applyAlignment="1">
      <alignment vertical="center"/>
    </xf>
    <xf numFmtId="0" fontId="45" fillId="0" borderId="19" xfId="0" applyFont="1" applyBorder="1" applyAlignment="1">
      <alignment vertical="center"/>
    </xf>
    <xf numFmtId="0" fontId="45" fillId="0" borderId="16" xfId="0" applyFont="1" applyBorder="1" applyAlignment="1">
      <alignment vertical="center"/>
    </xf>
    <xf numFmtId="0" fontId="0" fillId="0" borderId="16" xfId="0" applyBorder="1"/>
    <xf numFmtId="3" fontId="45" fillId="0" borderId="16" xfId="0" applyNumberFormat="1" applyFont="1" applyBorder="1" applyAlignment="1">
      <alignment vertical="center"/>
    </xf>
    <xf numFmtId="0" fontId="44" fillId="17" borderId="13" xfId="0" applyFont="1" applyFill="1" applyBorder="1" applyAlignment="1">
      <alignment horizontal="right" vertical="center"/>
    </xf>
    <xf numFmtId="0" fontId="44" fillId="17" borderId="14" xfId="0" applyFont="1" applyFill="1" applyBorder="1" applyAlignment="1">
      <alignment horizontal="center" vertical="center"/>
    </xf>
    <xf numFmtId="0" fontId="44" fillId="0" borderId="10" xfId="0" applyFont="1" applyBorder="1" applyAlignment="1">
      <alignment vertical="center" wrapText="1"/>
    </xf>
    <xf numFmtId="0" fontId="0" fillId="0" borderId="0" xfId="0" applyAlignment="1">
      <alignment vertical="center" wrapText="1"/>
    </xf>
    <xf numFmtId="0" fontId="44" fillId="0" borderId="0" xfId="0" applyFont="1" applyAlignment="1">
      <alignment vertical="center" wrapText="1"/>
    </xf>
    <xf numFmtId="0" fontId="0" fillId="0" borderId="14" xfId="0" applyBorder="1" applyAlignment="1">
      <alignment horizontal="center" vertical="center" wrapText="1"/>
    </xf>
    <xf numFmtId="0" fontId="45" fillId="0" borderId="15" xfId="0" applyFont="1" applyBorder="1" applyAlignment="1">
      <alignment vertical="center"/>
    </xf>
    <xf numFmtId="0" fontId="45" fillId="0" borderId="17" xfId="0" applyFont="1" applyBorder="1" applyAlignment="1">
      <alignment vertical="center"/>
    </xf>
    <xf numFmtId="0" fontId="44" fillId="18" borderId="18" xfId="0" applyFont="1" applyFill="1" applyBorder="1" applyAlignment="1">
      <alignment vertical="center"/>
    </xf>
    <xf numFmtId="0" fontId="44" fillId="18" borderId="36" xfId="0" applyFont="1" applyFill="1" applyBorder="1" applyAlignment="1">
      <alignment vertical="center"/>
    </xf>
    <xf numFmtId="0" fontId="44" fillId="18" borderId="19" xfId="0" applyFont="1" applyFill="1" applyBorder="1" applyAlignment="1">
      <alignment vertical="center"/>
    </xf>
    <xf numFmtId="0" fontId="44" fillId="18" borderId="13" xfId="0" applyFont="1" applyFill="1" applyBorder="1" applyAlignment="1">
      <alignment vertical="center"/>
    </xf>
    <xf numFmtId="0" fontId="44" fillId="18" borderId="10" xfId="0" applyFont="1" applyFill="1" applyBorder="1" applyAlignment="1">
      <alignment vertical="center"/>
    </xf>
    <xf numFmtId="0" fontId="44" fillId="18" borderId="0" xfId="0" applyFont="1" applyFill="1" applyAlignment="1">
      <alignment vertical="center"/>
    </xf>
    <xf numFmtId="0" fontId="44" fillId="18" borderId="14" xfId="0" applyFont="1" applyFill="1" applyBorder="1" applyAlignment="1">
      <alignment vertical="center"/>
    </xf>
    <xf numFmtId="0" fontId="44" fillId="18" borderId="16" xfId="0" applyFont="1" applyFill="1" applyBorder="1" applyAlignment="1">
      <alignment horizontal="right" vertical="center"/>
    </xf>
    <xf numFmtId="0" fontId="44" fillId="18" borderId="19" xfId="0" applyFont="1" applyFill="1" applyBorder="1" applyAlignment="1">
      <alignment horizontal="right" vertical="center"/>
    </xf>
    <xf numFmtId="9" fontId="44" fillId="18" borderId="19" xfId="0" applyNumberFormat="1" applyFont="1" applyFill="1" applyBorder="1" applyAlignment="1">
      <alignment vertical="center"/>
    </xf>
    <xf numFmtId="0" fontId="45" fillId="18" borderId="13" xfId="0" applyFont="1" applyFill="1" applyBorder="1" applyAlignment="1">
      <alignment vertical="center"/>
    </xf>
    <xf numFmtId="0" fontId="45" fillId="18" borderId="14" xfId="0" applyFont="1" applyFill="1" applyBorder="1" applyAlignment="1">
      <alignment vertical="center"/>
    </xf>
    <xf numFmtId="0" fontId="45" fillId="18" borderId="16" xfId="0" applyFont="1" applyFill="1" applyBorder="1" applyAlignment="1">
      <alignment vertical="center"/>
    </xf>
    <xf numFmtId="0" fontId="44" fillId="18" borderId="11" xfId="0" applyFont="1" applyFill="1" applyBorder="1" applyAlignment="1">
      <alignment vertical="center"/>
    </xf>
    <xf numFmtId="0" fontId="44" fillId="18" borderId="22" xfId="0" applyFont="1" applyFill="1" applyBorder="1" applyAlignment="1">
      <alignment vertical="center"/>
    </xf>
    <xf numFmtId="0" fontId="44" fillId="18" borderId="16" xfId="0" applyFont="1" applyFill="1" applyBorder="1" applyAlignment="1">
      <alignment vertical="center"/>
    </xf>
    <xf numFmtId="0" fontId="0" fillId="0" borderId="22" xfId="0" applyBorder="1"/>
    <xf numFmtId="0" fontId="45" fillId="0" borderId="36" xfId="0" applyFont="1" applyBorder="1" applyAlignment="1">
      <alignment vertical="center" wrapText="1"/>
    </xf>
    <xf numFmtId="0" fontId="44" fillId="0" borderId="10" xfId="0" applyFont="1" applyBorder="1" applyAlignment="1">
      <alignment horizontal="center" vertical="center"/>
    </xf>
    <xf numFmtId="0" fontId="44" fillId="0" borderId="14" xfId="0" applyFont="1" applyBorder="1" applyAlignment="1">
      <alignment horizontal="center" vertical="center"/>
    </xf>
    <xf numFmtId="0" fontId="45" fillId="0" borderId="11" xfId="0" applyFont="1" applyBorder="1" applyAlignment="1">
      <alignment vertical="center" wrapText="1"/>
    </xf>
    <xf numFmtId="0" fontId="0" fillId="0" borderId="15" xfId="0" applyBorder="1"/>
    <xf numFmtId="0" fontId="45" fillId="0" borderId="13" xfId="0" applyFont="1" applyBorder="1" applyAlignment="1">
      <alignment vertical="center" wrapText="1"/>
    </xf>
    <xf numFmtId="0" fontId="44" fillId="0" borderId="20" xfId="0" applyFont="1" applyBorder="1" applyAlignment="1">
      <alignment vertical="center"/>
    </xf>
    <xf numFmtId="9" fontId="44" fillId="0" borderId="22" xfId="0" applyNumberFormat="1" applyFont="1" applyBorder="1" applyAlignment="1">
      <alignment horizontal="right" vertical="center"/>
    </xf>
    <xf numFmtId="0" fontId="45" fillId="0" borderId="14" xfId="0" applyFont="1" applyBorder="1" applyAlignment="1">
      <alignment vertical="center" wrapText="1"/>
    </xf>
    <xf numFmtId="0" fontId="44" fillId="19" borderId="22" xfId="0" applyFont="1" applyFill="1" applyBorder="1" applyAlignment="1">
      <alignment vertical="center" wrapText="1"/>
    </xf>
    <xf numFmtId="15" fontId="45" fillId="0" borderId="14" xfId="0" applyNumberFormat="1" applyFont="1" applyBorder="1" applyAlignment="1">
      <alignment vertical="center" wrapText="1"/>
    </xf>
    <xf numFmtId="0" fontId="44" fillId="0" borderId="0" xfId="0" applyFont="1" applyAlignment="1">
      <alignment horizontal="left" vertical="center" indent="4"/>
    </xf>
    <xf numFmtId="0" fontId="44" fillId="0" borderId="0" xfId="0" applyFont="1" applyAlignment="1">
      <alignment horizontal="left" vertical="center" indent="2"/>
    </xf>
    <xf numFmtId="0" fontId="44" fillId="19" borderId="14" xfId="0" applyFont="1" applyFill="1" applyBorder="1" applyAlignment="1">
      <alignment vertical="center" wrapText="1"/>
    </xf>
    <xf numFmtId="0" fontId="44" fillId="9" borderId="14" xfId="0" applyFont="1" applyFill="1" applyBorder="1" applyAlignment="1">
      <alignment vertical="center" wrapText="1"/>
    </xf>
    <xf numFmtId="0" fontId="44" fillId="19" borderId="13" xfId="0" applyFont="1" applyFill="1" applyBorder="1" applyAlignment="1">
      <alignment horizontal="center" vertical="center" wrapText="1"/>
    </xf>
    <xf numFmtId="0" fontId="44" fillId="19" borderId="13" xfId="0" applyFont="1" applyFill="1" applyBorder="1" applyAlignment="1">
      <alignment vertical="center" wrapText="1"/>
    </xf>
    <xf numFmtId="0" fontId="44" fillId="0" borderId="0" xfId="0" applyFont="1" applyAlignment="1">
      <alignment horizontal="left" vertical="center"/>
    </xf>
    <xf numFmtId="0" fontId="45" fillId="0" borderId="0" xfId="0" applyFont="1" applyAlignment="1">
      <alignment horizontal="left" vertical="center"/>
    </xf>
    <xf numFmtId="0" fontId="45" fillId="9" borderId="13" xfId="0" applyFont="1" applyFill="1" applyBorder="1" applyAlignment="1">
      <alignment vertical="center" wrapText="1"/>
    </xf>
    <xf numFmtId="0" fontId="45" fillId="9" borderId="14" xfId="0" applyFont="1" applyFill="1" applyBorder="1" applyAlignment="1">
      <alignment horizontal="right" vertical="center" wrapText="1"/>
    </xf>
    <xf numFmtId="0" fontId="44" fillId="9" borderId="13" xfId="0" applyFont="1" applyFill="1" applyBorder="1" applyAlignment="1">
      <alignment vertical="center" wrapText="1"/>
    </xf>
    <xf numFmtId="0" fontId="22" fillId="0" borderId="16" xfId="0" applyFont="1" applyBorder="1" applyAlignment="1">
      <alignment horizontal="center" vertical="center" wrapText="1"/>
    </xf>
    <xf numFmtId="0" fontId="17" fillId="0" borderId="14" xfId="0" applyFont="1" applyBorder="1" applyAlignment="1">
      <alignment horizontal="center" vertical="center"/>
    </xf>
    <xf numFmtId="0" fontId="22" fillId="0" borderId="14" xfId="0" applyFont="1" applyBorder="1" applyAlignment="1">
      <alignment horizontal="center" vertical="center"/>
    </xf>
    <xf numFmtId="0" fontId="17" fillId="0" borderId="14" xfId="0" applyFont="1" applyBorder="1" applyAlignment="1">
      <alignment vertical="center"/>
    </xf>
    <xf numFmtId="0" fontId="22" fillId="0" borderId="16" xfId="0" applyFont="1" applyBorder="1" applyAlignment="1">
      <alignment vertical="center"/>
    </xf>
    <xf numFmtId="0" fontId="17" fillId="0" borderId="13" xfId="0" applyFont="1" applyBorder="1" applyAlignment="1">
      <alignment horizontal="center" vertical="center"/>
    </xf>
    <xf numFmtId="0" fontId="17" fillId="0" borderId="11" xfId="0" applyFont="1" applyBorder="1" applyAlignment="1">
      <alignment horizontal="center" vertical="center"/>
    </xf>
    <xf numFmtId="0" fontId="17" fillId="0" borderId="15" xfId="0" applyFont="1" applyBorder="1" applyAlignment="1">
      <alignment horizontal="left" vertical="center" indent="2"/>
    </xf>
    <xf numFmtId="0" fontId="17" fillId="0" borderId="21" xfId="0" applyFont="1" applyBorder="1" applyAlignment="1">
      <alignment horizontal="center" vertical="center"/>
    </xf>
    <xf numFmtId="0" fontId="22" fillId="0" borderId="22" xfId="0" applyFont="1" applyBorder="1" applyAlignment="1">
      <alignment vertical="center"/>
    </xf>
    <xf numFmtId="0" fontId="58" fillId="0" borderId="0" xfId="0" applyFont="1" applyAlignment="1">
      <alignment vertical="center"/>
    </xf>
    <xf numFmtId="0" fontId="22" fillId="0" borderId="19" xfId="0" applyFont="1" applyBorder="1" applyAlignment="1">
      <alignment vertical="center"/>
    </xf>
    <xf numFmtId="0" fontId="22" fillId="0" borderId="19" xfId="0" applyFont="1" applyBorder="1" applyAlignment="1">
      <alignment horizontal="center" vertical="center" wrapText="1"/>
    </xf>
    <xf numFmtId="0" fontId="17" fillId="0" borderId="19" xfId="0" applyFont="1" applyBorder="1" applyAlignment="1">
      <alignment horizontal="center" vertical="center" wrapText="1"/>
    </xf>
    <xf numFmtId="0" fontId="22" fillId="0" borderId="39" xfId="0" applyFont="1" applyBorder="1" applyAlignment="1">
      <alignment horizontal="center" vertical="center" wrapText="1"/>
    </xf>
    <xf numFmtId="0" fontId="17" fillId="9" borderId="11" xfId="0" applyFont="1" applyFill="1" applyBorder="1" applyAlignment="1">
      <alignment horizontal="center" vertical="center"/>
    </xf>
    <xf numFmtId="0" fontId="17" fillId="9" borderId="16" xfId="0" applyFont="1" applyFill="1" applyBorder="1" applyAlignment="1">
      <alignment vertical="center"/>
    </xf>
    <xf numFmtId="0" fontId="22" fillId="9" borderId="16" xfId="0" applyFont="1" applyFill="1" applyBorder="1" applyAlignment="1">
      <alignment vertical="center"/>
    </xf>
    <xf numFmtId="0" fontId="22" fillId="9" borderId="21" xfId="0" applyFont="1" applyFill="1" applyBorder="1" applyAlignment="1">
      <alignment horizontal="center" vertical="center"/>
    </xf>
    <xf numFmtId="0" fontId="17" fillId="0" borderId="16" xfId="0" applyFont="1" applyBorder="1" applyAlignment="1">
      <alignment horizontal="center" vertical="center" wrapText="1"/>
    </xf>
    <xf numFmtId="0" fontId="22" fillId="0" borderId="15" xfId="0" applyFont="1" applyBorder="1" applyAlignment="1">
      <alignment horizontal="left" vertical="center" indent="1"/>
    </xf>
    <xf numFmtId="0" fontId="17" fillId="6" borderId="19" xfId="0" applyFont="1" applyFill="1" applyBorder="1" applyAlignment="1">
      <alignment vertical="center"/>
    </xf>
    <xf numFmtId="0" fontId="17" fillId="0" borderId="19" xfId="0" applyFont="1" applyBorder="1" applyAlignment="1">
      <alignment vertical="center"/>
    </xf>
    <xf numFmtId="0" fontId="22" fillId="6" borderId="19" xfId="0" applyFont="1" applyFill="1" applyBorder="1" applyAlignment="1">
      <alignment vertical="center"/>
    </xf>
    <xf numFmtId="0" fontId="25" fillId="0" borderId="15" xfId="0" applyFont="1" applyBorder="1" applyAlignment="1">
      <alignment horizontal="left" vertical="center" indent="2"/>
    </xf>
    <xf numFmtId="0" fontId="22" fillId="0" borderId="22" xfId="0" applyFont="1" applyBorder="1" applyAlignment="1">
      <alignment horizontal="center" vertical="center" wrapText="1"/>
    </xf>
    <xf numFmtId="0" fontId="22" fillId="0" borderId="17" xfId="0" applyFont="1" applyBorder="1" applyAlignment="1">
      <alignment vertical="center"/>
    </xf>
    <xf numFmtId="0" fontId="22" fillId="0" borderId="21" xfId="0" applyFont="1" applyBorder="1" applyAlignment="1">
      <alignment vertical="center"/>
    </xf>
    <xf numFmtId="0" fontId="32" fillId="0" borderId="0" xfId="0" applyFont="1"/>
    <xf numFmtId="0" fontId="9" fillId="2" borderId="1" xfId="0" applyFont="1" applyFill="1" applyBorder="1" applyAlignment="1">
      <alignment horizontal="left" vertical="top" wrapText="1"/>
    </xf>
    <xf numFmtId="0" fontId="41" fillId="3" borderId="1" xfId="0" applyFont="1" applyFill="1" applyBorder="1" applyAlignment="1">
      <alignment horizontal="left" vertical="top" wrapText="1"/>
    </xf>
    <xf numFmtId="0" fontId="45" fillId="0" borderId="13" xfId="0" applyFont="1" applyBorder="1" applyAlignment="1">
      <alignment vertical="center"/>
    </xf>
    <xf numFmtId="0" fontId="45" fillId="9" borderId="14" xfId="0" applyFont="1" applyFill="1" applyBorder="1" applyAlignment="1">
      <alignment vertical="center" wrapText="1"/>
    </xf>
    <xf numFmtId="0" fontId="44" fillId="19" borderId="24" xfId="0" applyFont="1" applyFill="1" applyBorder="1" applyAlignment="1">
      <alignment vertical="center" wrapText="1"/>
    </xf>
    <xf numFmtId="0" fontId="59" fillId="0" borderId="0" xfId="0" applyFont="1" applyAlignment="1">
      <alignment horizontal="justify" vertical="center"/>
    </xf>
    <xf numFmtId="0" fontId="45" fillId="0" borderId="0" xfId="0" applyFont="1"/>
    <xf numFmtId="0" fontId="44" fillId="0" borderId="2" xfId="0" applyFont="1" applyBorder="1"/>
    <xf numFmtId="0" fontId="45" fillId="0" borderId="2" xfId="0" applyFont="1" applyBorder="1"/>
    <xf numFmtId="166" fontId="45" fillId="0" borderId="2" xfId="9" applyFont="1" applyBorder="1"/>
    <xf numFmtId="173" fontId="59" fillId="0" borderId="2" xfId="9" applyNumberFormat="1" applyFont="1" applyBorder="1"/>
    <xf numFmtId="173" fontId="45" fillId="0" borderId="2" xfId="0" applyNumberFormat="1" applyFont="1" applyBorder="1"/>
    <xf numFmtId="166" fontId="59" fillId="0" borderId="2" xfId="9" applyFont="1" applyBorder="1"/>
    <xf numFmtId="166" fontId="45" fillId="0" borderId="2" xfId="0" applyNumberFormat="1" applyFont="1" applyBorder="1"/>
    <xf numFmtId="166" fontId="46" fillId="0" borderId="2" xfId="9" applyFont="1" applyBorder="1"/>
    <xf numFmtId="173" fontId="59" fillId="0" borderId="2" xfId="0" applyNumberFormat="1" applyFont="1" applyBorder="1"/>
    <xf numFmtId="0" fontId="62" fillId="0" borderId="0" xfId="0" applyFont="1" applyAlignment="1">
      <alignment vertical="center"/>
    </xf>
    <xf numFmtId="0" fontId="44" fillId="21" borderId="2" xfId="0" applyFont="1" applyFill="1" applyBorder="1"/>
    <xf numFmtId="173" fontId="44" fillId="21" borderId="2" xfId="9" applyNumberFormat="1" applyFont="1" applyFill="1" applyBorder="1"/>
    <xf numFmtId="173" fontId="61" fillId="21" borderId="2" xfId="9" applyNumberFormat="1" applyFont="1" applyFill="1" applyBorder="1"/>
    <xf numFmtId="166" fontId="44" fillId="21" borderId="2" xfId="0" applyNumberFormat="1" applyFont="1" applyFill="1" applyBorder="1"/>
    <xf numFmtId="166" fontId="45" fillId="0" borderId="14" xfId="9" applyFont="1" applyBorder="1" applyAlignment="1">
      <alignment vertical="center"/>
    </xf>
    <xf numFmtId="166" fontId="0" fillId="0" borderId="19" xfId="9" applyFont="1" applyBorder="1"/>
    <xf numFmtId="166" fontId="45" fillId="0" borderId="0" xfId="9" applyFont="1" applyAlignment="1">
      <alignment horizontal="center" vertical="center"/>
    </xf>
    <xf numFmtId="166" fontId="45" fillId="0" borderId="11" xfId="9" applyFont="1" applyBorder="1" applyAlignment="1">
      <alignment horizontal="right" vertical="center"/>
    </xf>
    <xf numFmtId="166" fontId="45" fillId="0" borderId="0" xfId="9" applyFont="1" applyAlignment="1">
      <alignment horizontal="right" vertical="center"/>
    </xf>
    <xf numFmtId="9" fontId="0" fillId="0" borderId="0" xfId="11" applyFont="1"/>
    <xf numFmtId="166" fontId="45" fillId="0" borderId="14" xfId="9" applyFont="1" applyBorder="1" applyAlignment="1">
      <alignment horizontal="right" vertical="center"/>
    </xf>
    <xf numFmtId="166" fontId="0" fillId="0" borderId="14" xfId="9" applyFont="1" applyBorder="1"/>
    <xf numFmtId="166" fontId="53" fillId="0" borderId="14" xfId="9" applyFont="1" applyBorder="1" applyAlignment="1">
      <alignment horizontal="right" vertical="center"/>
    </xf>
    <xf numFmtId="166" fontId="45" fillId="0" borderId="14" xfId="9" applyFont="1" applyBorder="1" applyAlignment="1">
      <alignment horizontal="left" vertical="center" indent="1"/>
    </xf>
    <xf numFmtId="166" fontId="45" fillId="0" borderId="16" xfId="9" applyFont="1" applyBorder="1" applyAlignment="1">
      <alignment vertical="center"/>
    </xf>
    <xf numFmtId="0" fontId="64" fillId="0" borderId="53" xfId="1" applyFont="1" applyBorder="1" applyAlignment="1">
      <alignment horizontal="left" indent="1"/>
    </xf>
    <xf numFmtId="178" fontId="64" fillId="0" borderId="63" xfId="1" applyNumberFormat="1" applyFont="1" applyBorder="1"/>
    <xf numFmtId="178" fontId="64" fillId="0" borderId="54" xfId="1" applyNumberFormat="1" applyFont="1" applyBorder="1"/>
    <xf numFmtId="178" fontId="64" fillId="0" borderId="67" xfId="1" applyNumberFormat="1" applyFont="1" applyBorder="1"/>
    <xf numFmtId="0" fontId="65" fillId="0" borderId="68" xfId="1" applyFont="1" applyBorder="1"/>
    <xf numFmtId="178" fontId="65" fillId="0" borderId="69" xfId="1" applyNumberFormat="1" applyFont="1" applyBorder="1"/>
    <xf numFmtId="178" fontId="65" fillId="0" borderId="70" xfId="1" applyNumberFormat="1" applyFont="1" applyBorder="1"/>
    <xf numFmtId="178" fontId="65" fillId="0" borderId="71" xfId="1" applyNumberFormat="1" applyFont="1" applyBorder="1"/>
    <xf numFmtId="178" fontId="65" fillId="0" borderId="75" xfId="1" applyNumberFormat="1" applyFont="1" applyBorder="1"/>
    <xf numFmtId="0" fontId="65" fillId="0" borderId="53" xfId="1" applyFont="1" applyBorder="1"/>
    <xf numFmtId="178" fontId="64" fillId="0" borderId="78" xfId="1" applyNumberFormat="1" applyFont="1" applyBorder="1"/>
    <xf numFmtId="178" fontId="65" fillId="0" borderId="79" xfId="1" applyNumberFormat="1" applyFont="1" applyBorder="1"/>
    <xf numFmtId="178" fontId="64" fillId="0" borderId="52" xfId="1" applyNumberFormat="1" applyFont="1" applyBorder="1"/>
    <xf numFmtId="0" fontId="63" fillId="0" borderId="0" xfId="1" applyFont="1" applyFill="1" applyBorder="1" applyAlignment="1">
      <alignment horizontal="left"/>
    </xf>
    <xf numFmtId="0" fontId="64" fillId="0" borderId="63" xfId="1" applyFont="1" applyBorder="1"/>
    <xf numFmtId="0" fontId="64" fillId="0" borderId="52" xfId="1" applyFont="1" applyBorder="1"/>
    <xf numFmtId="0" fontId="64" fillId="0" borderId="52" xfId="1" applyFont="1" applyBorder="1" applyAlignment="1">
      <alignment horizontal="center"/>
    </xf>
    <xf numFmtId="0" fontId="64" fillId="0" borderId="54" xfId="1" applyFont="1" applyBorder="1"/>
    <xf numFmtId="0" fontId="64" fillId="0" borderId="67" xfId="1" applyFont="1" applyBorder="1"/>
    <xf numFmtId="178" fontId="65" fillId="0" borderId="60" xfId="1" applyNumberFormat="1" applyFont="1" applyBorder="1"/>
    <xf numFmtId="0" fontId="65" fillId="0" borderId="79" xfId="1" applyFont="1" applyBorder="1" applyAlignment="1">
      <alignment horizontal="center"/>
    </xf>
    <xf numFmtId="0" fontId="64" fillId="0" borderId="78" xfId="1" applyFont="1" applyBorder="1"/>
    <xf numFmtId="0" fontId="65" fillId="0" borderId="108" xfId="1" applyFont="1" applyBorder="1"/>
    <xf numFmtId="0" fontId="65" fillId="0" borderId="80" xfId="1" applyFont="1" applyFill="1" applyBorder="1" applyAlignment="1">
      <alignment horizontal="center" vertical="center"/>
    </xf>
    <xf numFmtId="0" fontId="65" fillId="0" borderId="2" xfId="1" applyFont="1" applyBorder="1" applyAlignment="1">
      <alignment horizontal="center"/>
    </xf>
    <xf numFmtId="178" fontId="65" fillId="0" borderId="59" xfId="1" applyNumberFormat="1" applyFont="1" applyBorder="1"/>
    <xf numFmtId="178" fontId="64" fillId="0" borderId="54" xfId="1" applyNumberFormat="1" applyFont="1" applyFill="1" applyBorder="1"/>
    <xf numFmtId="178" fontId="64" fillId="6" borderId="63" xfId="1" applyNumberFormat="1" applyFont="1" applyFill="1" applyBorder="1" applyProtection="1">
      <protection locked="0"/>
    </xf>
    <xf numFmtId="178" fontId="64" fillId="6" borderId="78" xfId="1" applyNumberFormat="1" applyFont="1" applyFill="1" applyBorder="1" applyProtection="1">
      <protection locked="0"/>
    </xf>
    <xf numFmtId="178" fontId="64" fillId="6" borderId="67" xfId="1" applyNumberFormat="1" applyFont="1" applyFill="1" applyBorder="1" applyProtection="1">
      <protection locked="0"/>
    </xf>
    <xf numFmtId="178" fontId="64" fillId="6" borderId="54" xfId="1" applyNumberFormat="1" applyFont="1" applyFill="1" applyBorder="1" applyProtection="1">
      <protection locked="0"/>
    </xf>
    <xf numFmtId="178" fontId="64" fillId="6" borderId="52" xfId="1" applyNumberFormat="1" applyFont="1" applyFill="1" applyBorder="1" applyProtection="1">
      <protection locked="0"/>
    </xf>
    <xf numFmtId="178" fontId="64" fillId="6" borderId="95" xfId="1" applyNumberFormat="1" applyFont="1" applyFill="1" applyBorder="1" applyProtection="1">
      <protection locked="0"/>
    </xf>
    <xf numFmtId="12" fontId="64" fillId="6" borderId="115" xfId="1" applyNumberFormat="1" applyFont="1" applyFill="1" applyBorder="1" applyProtection="1">
      <protection locked="0"/>
    </xf>
    <xf numFmtId="12" fontId="64" fillId="6" borderId="116" xfId="1" applyNumberFormat="1" applyFont="1" applyFill="1" applyBorder="1" applyProtection="1">
      <protection locked="0"/>
    </xf>
    <xf numFmtId="12" fontId="64" fillId="6" borderId="117" xfId="1" applyNumberFormat="1" applyFont="1" applyFill="1" applyBorder="1" applyProtection="1">
      <protection locked="0"/>
    </xf>
    <xf numFmtId="178" fontId="64" fillId="0" borderId="2" xfId="1" applyNumberFormat="1" applyFont="1" applyBorder="1"/>
    <xf numFmtId="0" fontId="65" fillId="0" borderId="60" xfId="1" applyFont="1" applyFill="1" applyBorder="1" applyAlignment="1">
      <alignment horizontal="center" vertical="center" wrapText="1"/>
    </xf>
    <xf numFmtId="0" fontId="65" fillId="0" borderId="80" xfId="1" applyFont="1" applyFill="1" applyBorder="1" applyAlignment="1">
      <alignment vertical="center" wrapText="1"/>
    </xf>
    <xf numFmtId="12" fontId="64" fillId="6" borderId="59" xfId="1" applyNumberFormat="1" applyFont="1" applyFill="1" applyBorder="1" applyProtection="1">
      <protection locked="0"/>
    </xf>
    <xf numFmtId="178" fontId="64" fillId="0" borderId="80" xfId="1" applyNumberFormat="1" applyFont="1" applyBorder="1"/>
    <xf numFmtId="0" fontId="65" fillId="0" borderId="71" xfId="1" applyFont="1" applyFill="1" applyBorder="1" applyAlignment="1">
      <alignment horizontal="center" vertical="center" wrapText="1"/>
    </xf>
    <xf numFmtId="0" fontId="65" fillId="0" borderId="70" xfId="1" applyFont="1" applyFill="1" applyBorder="1" applyAlignment="1">
      <alignment horizontal="center" vertical="center" wrapText="1"/>
    </xf>
    <xf numFmtId="0" fontId="65" fillId="0" borderId="97" xfId="1" applyFont="1" applyFill="1" applyBorder="1" applyAlignment="1">
      <alignment horizontal="center" vertical="center" wrapText="1"/>
    </xf>
    <xf numFmtId="0" fontId="65" fillId="0" borderId="79" xfId="1" applyFont="1" applyFill="1" applyBorder="1" applyAlignment="1">
      <alignment vertical="center" wrapText="1"/>
    </xf>
    <xf numFmtId="0" fontId="65" fillId="0" borderId="60" xfId="1" applyFont="1" applyFill="1" applyBorder="1" applyAlignment="1">
      <alignment horizontal="left"/>
    </xf>
    <xf numFmtId="178" fontId="65" fillId="0" borderId="69" xfId="1" applyNumberFormat="1" applyFont="1" applyFill="1" applyBorder="1"/>
    <xf numFmtId="166" fontId="45" fillId="0" borderId="11" xfId="9" applyFont="1" applyBorder="1" applyAlignment="1">
      <alignment vertical="center"/>
    </xf>
    <xf numFmtId="166" fontId="45" fillId="0" borderId="16" xfId="9" applyFont="1" applyBorder="1" applyAlignment="1">
      <alignment horizontal="right" vertical="center"/>
    </xf>
    <xf numFmtId="166" fontId="45" fillId="0" borderId="0" xfId="9" applyFont="1" applyAlignment="1">
      <alignment vertical="center"/>
    </xf>
    <xf numFmtId="0" fontId="0" fillId="0" borderId="21" xfId="0" applyBorder="1"/>
    <xf numFmtId="166" fontId="0" fillId="0" borderId="0" xfId="9" applyFont="1"/>
    <xf numFmtId="166" fontId="0" fillId="0" borderId="11" xfId="9" applyFont="1" applyBorder="1"/>
    <xf numFmtId="166" fontId="44" fillId="0" borderId="21" xfId="0" applyNumberFormat="1" applyFont="1" applyBorder="1" applyAlignment="1">
      <alignment horizontal="right" vertical="center"/>
    </xf>
    <xf numFmtId="166" fontId="45" fillId="0" borderId="11" xfId="9" applyFont="1" applyBorder="1" applyAlignment="1">
      <alignment vertical="center" wrapText="1"/>
    </xf>
    <xf numFmtId="166" fontId="0" fillId="0" borderId="21" xfId="9" applyFont="1" applyBorder="1"/>
    <xf numFmtId="166" fontId="0" fillId="0" borderId="22" xfId="9" applyFont="1" applyBorder="1"/>
    <xf numFmtId="166" fontId="44" fillId="0" borderId="14" xfId="0" applyNumberFormat="1" applyFont="1" applyBorder="1" applyAlignment="1">
      <alignment vertical="center"/>
    </xf>
    <xf numFmtId="9" fontId="0" fillId="0" borderId="14" xfId="11" applyFont="1" applyBorder="1"/>
    <xf numFmtId="9" fontId="44" fillId="0" borderId="14" xfId="11" applyFont="1" applyBorder="1" applyAlignment="1">
      <alignment vertical="center"/>
    </xf>
    <xf numFmtId="0" fontId="59" fillId="0" borderId="0" xfId="0" applyFont="1" applyAlignment="1">
      <alignment vertical="center"/>
    </xf>
    <xf numFmtId="0" fontId="20" fillId="0" borderId="16" xfId="0" applyFont="1" applyBorder="1" applyAlignment="1">
      <alignment vertical="center" wrapText="1"/>
    </xf>
    <xf numFmtId="0" fontId="20" fillId="19" borderId="19" xfId="0" applyFont="1" applyFill="1" applyBorder="1" applyAlignment="1">
      <alignment horizontal="center" vertical="center" wrapText="1"/>
    </xf>
    <xf numFmtId="0" fontId="28" fillId="0" borderId="2" xfId="0" applyFont="1" applyBorder="1" applyAlignment="1">
      <alignment vertical="center" wrapText="1"/>
    </xf>
    <xf numFmtId="0" fontId="28" fillId="0" borderId="2" xfId="0" applyFont="1" applyBorder="1" applyAlignment="1">
      <alignment horizontal="center" vertical="center" wrapText="1"/>
    </xf>
    <xf numFmtId="16" fontId="28" fillId="0" borderId="2" xfId="0" applyNumberFormat="1" applyFont="1" applyBorder="1" applyAlignment="1">
      <alignment horizontal="center" vertical="center" wrapText="1"/>
    </xf>
    <xf numFmtId="0" fontId="14" fillId="0" borderId="0" xfId="0" applyFont="1"/>
    <xf numFmtId="0" fontId="44" fillId="0" borderId="16" xfId="0" applyFont="1" applyBorder="1" applyAlignment="1">
      <alignment vertical="top" wrapText="1"/>
    </xf>
    <xf numFmtId="0" fontId="44" fillId="19" borderId="19" xfId="0" applyFont="1" applyFill="1" applyBorder="1" applyAlignment="1">
      <alignment horizontal="center" vertical="center" wrapText="1"/>
    </xf>
    <xf numFmtId="0" fontId="44" fillId="20" borderId="18" xfId="0" applyFont="1" applyFill="1" applyBorder="1" applyAlignment="1">
      <alignment vertical="center"/>
    </xf>
    <xf numFmtId="0" fontId="45" fillId="20" borderId="19" xfId="0" applyFont="1" applyFill="1" applyBorder="1" applyAlignment="1">
      <alignment vertical="center" wrapText="1"/>
    </xf>
    <xf numFmtId="0" fontId="44" fillId="20" borderId="19" xfId="0" applyFont="1" applyFill="1" applyBorder="1" applyAlignment="1">
      <alignment vertical="center" wrapText="1"/>
    </xf>
    <xf numFmtId="0" fontId="44" fillId="20" borderId="19" xfId="0" applyFont="1" applyFill="1" applyBorder="1" applyAlignment="1">
      <alignment horizontal="center" vertical="center"/>
    </xf>
    <xf numFmtId="0" fontId="44" fillId="20" borderId="19" xfId="0" applyFont="1" applyFill="1" applyBorder="1" applyAlignment="1">
      <alignment vertical="center"/>
    </xf>
    <xf numFmtId="0" fontId="87" fillId="0" borderId="2" xfId="6" applyFont="1" applyFill="1" applyBorder="1" applyAlignment="1" applyProtection="1">
      <alignment horizontal="left" vertical="center"/>
      <protection locked="0"/>
    </xf>
    <xf numFmtId="0" fontId="87" fillId="0" borderId="2" xfId="6" applyFont="1" applyFill="1" applyBorder="1" applyAlignment="1" applyProtection="1">
      <alignment horizontal="center" vertical="center"/>
      <protection locked="0"/>
    </xf>
    <xf numFmtId="166" fontId="87" fillId="0" borderId="2" xfId="9" applyFont="1" applyFill="1" applyBorder="1" applyAlignment="1" applyProtection="1">
      <alignment horizontal="right" vertical="center"/>
      <protection locked="0"/>
    </xf>
    <xf numFmtId="0" fontId="53" fillId="9" borderId="2" xfId="0" applyFont="1" applyFill="1" applyBorder="1" applyAlignment="1">
      <alignment horizontal="center" vertical="center"/>
    </xf>
    <xf numFmtId="0" fontId="88" fillId="0" borderId="2" xfId="6" applyFont="1" applyFill="1" applyBorder="1" applyAlignment="1" applyProtection="1">
      <alignment horizontal="center" vertical="center"/>
      <protection locked="0"/>
    </xf>
    <xf numFmtId="14" fontId="87" fillId="0" borderId="2" xfId="6" applyNumberFormat="1" applyFont="1" applyFill="1" applyBorder="1" applyAlignment="1" applyProtection="1">
      <alignment horizontal="center" vertical="center"/>
      <protection locked="0"/>
    </xf>
    <xf numFmtId="0" fontId="55" fillId="9" borderId="2" xfId="0" applyFont="1" applyFill="1" applyBorder="1" applyAlignment="1">
      <alignment vertical="center"/>
    </xf>
    <xf numFmtId="0" fontId="53" fillId="9" borderId="2" xfId="0" applyFont="1" applyFill="1" applyBorder="1" applyAlignment="1">
      <alignment vertical="center" wrapText="1"/>
    </xf>
    <xf numFmtId="0" fontId="53" fillId="9" borderId="2" xfId="0" applyFont="1" applyFill="1" applyBorder="1" applyAlignment="1">
      <alignment vertical="center"/>
    </xf>
    <xf numFmtId="0" fontId="20" fillId="19" borderId="18" xfId="0" applyFont="1" applyFill="1" applyBorder="1" applyAlignment="1">
      <alignment vertical="center" wrapText="1"/>
    </xf>
    <xf numFmtId="0" fontId="20" fillId="19" borderId="19" xfId="0" applyFont="1" applyFill="1" applyBorder="1" applyAlignment="1">
      <alignment vertical="center" wrapText="1"/>
    </xf>
    <xf numFmtId="0" fontId="36" fillId="0" borderId="2" xfId="0" applyFont="1" applyBorder="1" applyAlignment="1">
      <alignment vertical="center" wrapText="1"/>
    </xf>
    <xf numFmtId="0" fontId="36" fillId="0" borderId="2" xfId="0" applyFont="1" applyBorder="1" applyAlignment="1">
      <alignment horizontal="justify" vertical="center" wrapText="1"/>
    </xf>
    <xf numFmtId="15" fontId="28" fillId="0" borderId="2" xfId="0" applyNumberFormat="1" applyFont="1" applyBorder="1" applyAlignment="1">
      <alignment vertical="center" wrapText="1"/>
    </xf>
    <xf numFmtId="0" fontId="55" fillId="0" borderId="2" xfId="0" applyFont="1" applyBorder="1" applyAlignment="1">
      <alignment vertical="center" wrapText="1"/>
    </xf>
    <xf numFmtId="0" fontId="55" fillId="0" borderId="2" xfId="0" applyFont="1" applyBorder="1" applyAlignment="1">
      <alignment horizontal="justify" vertical="center" wrapText="1"/>
    </xf>
    <xf numFmtId="0" fontId="45" fillId="0" borderId="2" xfId="0" applyFont="1" applyBorder="1" applyAlignment="1">
      <alignment vertical="center" wrapText="1"/>
    </xf>
    <xf numFmtId="15" fontId="45" fillId="0" borderId="2" xfId="0" applyNumberFormat="1" applyFont="1" applyBorder="1" applyAlignment="1">
      <alignment vertical="center" wrapText="1"/>
    </xf>
    <xf numFmtId="0" fontId="44" fillId="19" borderId="18" xfId="0" applyFont="1" applyFill="1" applyBorder="1" applyAlignment="1">
      <alignment vertical="center" wrapText="1"/>
    </xf>
    <xf numFmtId="0" fontId="44" fillId="19" borderId="19" xfId="0" applyFont="1" applyFill="1" applyBorder="1" applyAlignment="1">
      <alignment vertical="center" wrapText="1"/>
    </xf>
    <xf numFmtId="0" fontId="45" fillId="0" borderId="2" xfId="0" applyFont="1" applyBorder="1" applyAlignment="1">
      <alignment horizontal="center" vertical="center" wrapText="1"/>
    </xf>
    <xf numFmtId="0" fontId="44" fillId="19" borderId="2" xfId="0" applyFont="1" applyFill="1" applyBorder="1" applyAlignment="1">
      <alignment vertical="center" wrapText="1"/>
    </xf>
    <xf numFmtId="0" fontId="44" fillId="19" borderId="2" xfId="0" applyFont="1" applyFill="1" applyBorder="1" applyAlignment="1">
      <alignment vertical="center"/>
    </xf>
    <xf numFmtId="0" fontId="56" fillId="9" borderId="2" xfId="0" applyFont="1" applyFill="1" applyBorder="1" applyAlignment="1">
      <alignment horizontal="center" vertical="center" wrapText="1"/>
    </xf>
    <xf numFmtId="0" fontId="56" fillId="9" borderId="2" xfId="0" applyFont="1" applyFill="1" applyBorder="1" applyAlignment="1">
      <alignment vertical="center" wrapText="1"/>
    </xf>
    <xf numFmtId="172" fontId="56" fillId="9" borderId="2" xfId="0" applyNumberFormat="1" applyFont="1" applyFill="1" applyBorder="1" applyAlignment="1">
      <alignment horizontal="center" vertical="center" wrapText="1"/>
    </xf>
    <xf numFmtId="0" fontId="56" fillId="0" borderId="2" xfId="0" applyFont="1" applyBorder="1" applyAlignment="1">
      <alignment horizontal="center" vertical="center" wrapText="1"/>
    </xf>
    <xf numFmtId="0" fontId="56" fillId="0" borderId="2" xfId="0" applyFont="1" applyBorder="1" applyAlignment="1">
      <alignment vertical="center"/>
    </xf>
    <xf numFmtId="0" fontId="56" fillId="0" borderId="2" xfId="0" applyFont="1" applyBorder="1" applyAlignment="1">
      <alignment vertical="center" wrapText="1"/>
    </xf>
    <xf numFmtId="14" fontId="56" fillId="0" borderId="2" xfId="0" applyNumberFormat="1" applyFont="1" applyBorder="1" applyAlignment="1">
      <alignment vertical="center"/>
    </xf>
    <xf numFmtId="0" fontId="20" fillId="20" borderId="119" xfId="0" applyFont="1" applyFill="1" applyBorder="1" applyAlignment="1">
      <alignment horizontal="center" vertical="center" wrapText="1"/>
    </xf>
    <xf numFmtId="0" fontId="20" fillId="20" borderId="120" xfId="0" applyFont="1" applyFill="1" applyBorder="1" applyAlignment="1">
      <alignment horizontal="center" vertical="center" wrapText="1"/>
    </xf>
    <xf numFmtId="0" fontId="20" fillId="20" borderId="121" xfId="0" applyFont="1" applyFill="1" applyBorder="1" applyAlignment="1">
      <alignment horizontal="center" vertical="center" wrapText="1"/>
    </xf>
    <xf numFmtId="0" fontId="17" fillId="0" borderId="2" xfId="0" applyFont="1" applyBorder="1" applyAlignment="1">
      <alignment vertical="center" wrapText="1"/>
    </xf>
    <xf numFmtId="15" fontId="28" fillId="0" borderId="2" xfId="0" applyNumberFormat="1" applyFont="1" applyBorder="1" applyAlignment="1">
      <alignment horizontal="center" vertical="center" wrapText="1"/>
    </xf>
    <xf numFmtId="0" fontId="44" fillId="19" borderId="11" xfId="0" applyFont="1" applyFill="1" applyBorder="1" applyAlignment="1">
      <alignment vertical="center"/>
    </xf>
    <xf numFmtId="0" fontId="44" fillId="19" borderId="16" xfId="0" applyFont="1" applyFill="1" applyBorder="1" applyAlignment="1">
      <alignment vertical="center"/>
    </xf>
    <xf numFmtId="0" fontId="44" fillId="19" borderId="16" xfId="0" applyFont="1" applyFill="1" applyBorder="1" applyAlignment="1">
      <alignment horizontal="center" vertical="center"/>
    </xf>
    <xf numFmtId="0" fontId="44" fillId="19" borderId="16" xfId="0" applyFont="1" applyFill="1" applyBorder="1" applyAlignment="1">
      <alignment vertical="center" wrapText="1"/>
    </xf>
    <xf numFmtId="0" fontId="28" fillId="0" borderId="2" xfId="0" applyFont="1" applyBorder="1" applyAlignment="1">
      <alignment horizontal="center" vertical="center"/>
    </xf>
    <xf numFmtId="15" fontId="20" fillId="0" borderId="2" xfId="0" applyNumberFormat="1" applyFont="1" applyBorder="1" applyAlignment="1">
      <alignment horizontal="left" vertical="top"/>
    </xf>
    <xf numFmtId="0" fontId="28" fillId="0" borderId="2" xfId="0" applyFont="1" applyBorder="1" applyAlignment="1">
      <alignment vertical="center"/>
    </xf>
    <xf numFmtId="15" fontId="89" fillId="0" borderId="2" xfId="0" applyNumberFormat="1" applyFont="1" applyBorder="1" applyAlignment="1">
      <alignment vertical="center"/>
    </xf>
    <xf numFmtId="0" fontId="20" fillId="0" borderId="2" xfId="0" applyFont="1" applyBorder="1" applyAlignment="1">
      <alignment vertical="center" wrapText="1"/>
    </xf>
    <xf numFmtId="0" fontId="20" fillId="9" borderId="14" xfId="0" applyFont="1" applyFill="1" applyBorder="1" applyAlignment="1">
      <alignment vertical="center" wrapText="1"/>
    </xf>
    <xf numFmtId="172" fontId="45" fillId="0" borderId="14" xfId="0" applyNumberFormat="1" applyFont="1" applyBorder="1" applyAlignment="1">
      <alignment vertical="center" wrapText="1"/>
    </xf>
    <xf numFmtId="0" fontId="44" fillId="19" borderId="11" xfId="0" applyFont="1" applyFill="1" applyBorder="1" applyAlignment="1">
      <alignment vertical="center" wrapText="1"/>
    </xf>
    <xf numFmtId="0" fontId="45" fillId="0" borderId="2" xfId="0" applyFont="1" applyBorder="1" applyAlignment="1">
      <alignment vertical="center"/>
    </xf>
    <xf numFmtId="0" fontId="45" fillId="0" borderId="2" xfId="0" quotePrefix="1" applyFont="1" applyBorder="1" applyAlignment="1">
      <alignment vertical="center"/>
    </xf>
    <xf numFmtId="0" fontId="0" fillId="0" borderId="2" xfId="0" applyBorder="1" applyAlignment="1">
      <alignment vertical="center" wrapText="1"/>
    </xf>
    <xf numFmtId="0" fontId="44" fillId="0" borderId="2" xfId="0" applyFont="1" applyBorder="1" applyAlignment="1">
      <alignment vertical="center"/>
    </xf>
    <xf numFmtId="0" fontId="0" fillId="0" borderId="2" xfId="0" applyBorder="1" applyAlignment="1">
      <alignment wrapText="1"/>
    </xf>
    <xf numFmtId="0" fontId="0" fillId="0" borderId="23" xfId="0" applyBorder="1"/>
    <xf numFmtId="0" fontId="0" fillId="0" borderId="23" xfId="0" applyBorder="1" applyAlignment="1">
      <alignment horizontal="center" vertical="center"/>
    </xf>
    <xf numFmtId="180" fontId="0" fillId="0" borderId="21" xfId="10" applyNumberFormat="1" applyFont="1" applyBorder="1" applyAlignment="1">
      <alignment vertical="center" wrapText="1"/>
    </xf>
    <xf numFmtId="180" fontId="0" fillId="0" borderId="14" xfId="0" applyNumberFormat="1"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180" fontId="0" fillId="0" borderId="22" xfId="0" applyNumberFormat="1" applyBorder="1" applyAlignment="1">
      <alignment horizontal="center" vertical="center" wrapText="1"/>
    </xf>
    <xf numFmtId="0" fontId="0" fillId="0" borderId="23" xfId="0" applyBorder="1" applyAlignment="1">
      <alignment horizontal="center" vertical="center" wrapText="1"/>
    </xf>
    <xf numFmtId="180" fontId="0" fillId="0" borderId="13" xfId="0" applyNumberFormat="1" applyBorder="1" applyAlignment="1">
      <alignment horizontal="center" vertical="center" wrapText="1"/>
    </xf>
    <xf numFmtId="0" fontId="0" fillId="0" borderId="20" xfId="0" applyBorder="1" applyAlignment="1">
      <alignment horizontal="center" vertical="center" wrapText="1"/>
    </xf>
    <xf numFmtId="0" fontId="0" fillId="0" borderId="23" xfId="0" applyFill="1" applyBorder="1" applyAlignment="1">
      <alignment horizontal="center" vertical="center" wrapText="1"/>
    </xf>
    <xf numFmtId="0" fontId="0" fillId="0" borderId="21" xfId="0" applyFont="1" applyBorder="1" applyAlignment="1">
      <alignment horizontal="center" vertical="center" wrapText="1"/>
    </xf>
    <xf numFmtId="0" fontId="0" fillId="0" borderId="22" xfId="0" applyFill="1" applyBorder="1" applyAlignment="1">
      <alignment vertical="center" wrapText="1"/>
    </xf>
    <xf numFmtId="14" fontId="6" fillId="0" borderId="21" xfId="0" applyNumberFormat="1" applyFont="1" applyFill="1" applyBorder="1" applyAlignment="1">
      <alignment horizontal="center" vertical="center" wrapText="1"/>
    </xf>
    <xf numFmtId="180" fontId="0" fillId="0" borderId="21" xfId="9" applyNumberFormat="1" applyFont="1" applyFill="1" applyBorder="1" applyAlignment="1">
      <alignment horizontal="center" vertical="center" wrapText="1"/>
    </xf>
    <xf numFmtId="0" fontId="0" fillId="0" borderId="22" xfId="0" applyFill="1" applyBorder="1" applyAlignment="1">
      <alignment horizontal="center"/>
    </xf>
    <xf numFmtId="14" fontId="6" fillId="0" borderId="23" xfId="0" applyNumberFormat="1" applyFont="1" applyFill="1" applyBorder="1" applyAlignment="1">
      <alignment horizontal="center" vertical="center" wrapText="1"/>
    </xf>
    <xf numFmtId="0" fontId="0" fillId="0" borderId="21" xfId="0" applyFill="1" applyBorder="1" applyAlignment="1">
      <alignment horizontal="center" vertical="center" wrapText="1"/>
    </xf>
    <xf numFmtId="0" fontId="0" fillId="0" borderId="20" xfId="0" applyFill="1" applyBorder="1" applyAlignment="1">
      <alignment horizontal="center" vertical="center" wrapText="1"/>
    </xf>
    <xf numFmtId="0" fontId="90" fillId="10" borderId="21" xfId="0" applyFont="1" applyFill="1" applyBorder="1" applyAlignment="1">
      <alignment horizontal="center" vertical="center" wrapText="1"/>
    </xf>
    <xf numFmtId="0" fontId="90" fillId="10" borderId="22" xfId="0" applyFont="1" applyFill="1" applyBorder="1" applyAlignment="1">
      <alignment horizontal="center" vertical="center" wrapText="1"/>
    </xf>
    <xf numFmtId="0" fontId="90" fillId="10" borderId="21" xfId="0" applyFont="1" applyFill="1" applyBorder="1" applyAlignment="1">
      <alignment vertical="center" wrapText="1"/>
    </xf>
    <xf numFmtId="0" fontId="28" fillId="8" borderId="120" xfId="0" applyFont="1" applyFill="1" applyBorder="1" applyAlignment="1">
      <alignment vertical="center" wrapText="1"/>
    </xf>
    <xf numFmtId="167" fontId="14" fillId="0" borderId="28" xfId="0" applyNumberFormat="1" applyFont="1" applyBorder="1" applyAlignment="1">
      <alignment vertical="center" wrapText="1"/>
    </xf>
    <xf numFmtId="0" fontId="28" fillId="8" borderId="119" xfId="0" applyFont="1" applyFill="1" applyBorder="1" applyAlignment="1">
      <alignment vertical="center" wrapText="1"/>
    </xf>
    <xf numFmtId="0" fontId="14" fillId="0" borderId="2" xfId="0" applyFont="1" applyBorder="1" applyAlignment="1">
      <alignment vertical="center" wrapText="1"/>
    </xf>
    <xf numFmtId="0" fontId="14" fillId="0" borderId="27" xfId="0" applyFont="1" applyFill="1" applyBorder="1" applyAlignment="1">
      <alignment vertical="center" wrapText="1"/>
    </xf>
    <xf numFmtId="0" fontId="14" fillId="0" borderId="28" xfId="0" applyFont="1" applyFill="1" applyBorder="1" applyAlignment="1">
      <alignment vertical="center" wrapText="1"/>
    </xf>
    <xf numFmtId="0" fontId="0" fillId="0" borderId="0" xfId="0" applyFill="1"/>
    <xf numFmtId="164" fontId="14" fillId="0" borderId="28" xfId="0" applyNumberFormat="1" applyFont="1" applyFill="1" applyBorder="1" applyAlignment="1">
      <alignment vertical="center" wrapText="1"/>
    </xf>
    <xf numFmtId="0" fontId="65" fillId="0" borderId="60" xfId="1" applyFont="1" applyFill="1" applyBorder="1" applyAlignment="1">
      <alignment horizontal="center" vertical="top" wrapText="1"/>
    </xf>
    <xf numFmtId="0" fontId="65" fillId="0" borderId="61" xfId="1" applyFont="1" applyFill="1" applyBorder="1" applyAlignment="1">
      <alignment horizontal="center" vertical="center" wrapText="1"/>
    </xf>
    <xf numFmtId="0" fontId="65" fillId="0" borderId="62" xfId="1" applyFont="1" applyFill="1" applyBorder="1" applyAlignment="1">
      <alignment horizontal="center" vertical="center" wrapText="1"/>
    </xf>
    <xf numFmtId="177" fontId="64" fillId="0" borderId="63" xfId="1" applyNumberFormat="1" applyFont="1" applyBorder="1"/>
    <xf numFmtId="177" fontId="64" fillId="0" borderId="64" xfId="1" applyNumberFormat="1" applyFont="1" applyBorder="1"/>
    <xf numFmtId="177" fontId="64" fillId="0" borderId="65" xfId="1" applyNumberFormat="1" applyFont="1" applyBorder="1"/>
    <xf numFmtId="0" fontId="64" fillId="0" borderId="65" xfId="1" applyFont="1" applyFill="1" applyBorder="1" applyAlignment="1">
      <alignment horizontal="center" vertical="center"/>
    </xf>
    <xf numFmtId="0" fontId="64" fillId="0" borderId="0" xfId="1" applyFont="1" applyFill="1" applyBorder="1"/>
    <xf numFmtId="0" fontId="65" fillId="0" borderId="84" xfId="1" applyFont="1" applyFill="1" applyBorder="1" applyAlignment="1">
      <alignment horizontal="center" vertical="center" wrapText="1"/>
    </xf>
    <xf numFmtId="0" fontId="65" fillId="0" borderId="89" xfId="1" applyFont="1" applyFill="1" applyBorder="1" applyAlignment="1">
      <alignment horizontal="center" vertical="center" wrapText="1"/>
    </xf>
    <xf numFmtId="0" fontId="67" fillId="0" borderId="80" xfId="1" applyNumberFormat="1" applyFont="1" applyBorder="1"/>
    <xf numFmtId="0" fontId="64" fillId="0" borderId="52" xfId="1" applyNumberFormat="1" applyFont="1" applyBorder="1" applyAlignment="1">
      <alignment horizontal="left" indent="1"/>
    </xf>
    <xf numFmtId="0" fontId="65" fillId="0" borderId="52" xfId="1" applyNumberFormat="1" applyFont="1" applyBorder="1"/>
    <xf numFmtId="0" fontId="64" fillId="0" borderId="60" xfId="1" applyNumberFormat="1" applyFont="1" applyBorder="1"/>
    <xf numFmtId="0" fontId="67" fillId="0" borderId="52" xfId="1" applyNumberFormat="1" applyFont="1" applyBorder="1"/>
    <xf numFmtId="0" fontId="65" fillId="0" borderId="83" xfId="1" applyFont="1" applyFill="1" applyBorder="1" applyAlignment="1">
      <alignment horizontal="center" vertical="center" wrapText="1"/>
    </xf>
    <xf numFmtId="0" fontId="65" fillId="0" borderId="52" xfId="1" applyFont="1" applyFill="1" applyBorder="1" applyAlignment="1">
      <alignment horizontal="center" vertical="center" wrapText="1"/>
    </xf>
    <xf numFmtId="0" fontId="65" fillId="0" borderId="90" xfId="1" applyFont="1" applyFill="1" applyBorder="1" applyAlignment="1">
      <alignment horizontal="center" vertical="center" wrapText="1"/>
    </xf>
    <xf numFmtId="0" fontId="64" fillId="0" borderId="52" xfId="1" applyFont="1" applyFill="1" applyBorder="1"/>
    <xf numFmtId="0" fontId="64" fillId="0" borderId="60" xfId="1" applyFont="1" applyFill="1" applyBorder="1"/>
    <xf numFmtId="0" fontId="65" fillId="0" borderId="60" xfId="1" applyFont="1" applyFill="1" applyBorder="1" applyAlignment="1">
      <alignment horizontal="left" vertical="center"/>
    </xf>
    <xf numFmtId="0" fontId="64" fillId="0" borderId="67" xfId="1" applyFont="1" applyFill="1" applyBorder="1"/>
    <xf numFmtId="0" fontId="64" fillId="0" borderId="63" xfId="1" applyFont="1" applyFill="1" applyBorder="1"/>
    <xf numFmtId="0" fontId="64" fillId="0" borderId="87" xfId="1" applyFont="1" applyFill="1" applyBorder="1"/>
    <xf numFmtId="177" fontId="64" fillId="0" borderId="67" xfId="1" applyNumberFormat="1" applyFont="1" applyBorder="1"/>
    <xf numFmtId="177" fontId="64" fillId="0" borderId="52" xfId="1" applyNumberFormat="1" applyFont="1" applyBorder="1"/>
    <xf numFmtId="176" fontId="64" fillId="0" borderId="60" xfId="1" applyNumberFormat="1" applyFont="1" applyFill="1" applyBorder="1"/>
    <xf numFmtId="0" fontId="65" fillId="0" borderId="93" xfId="1" applyFont="1" applyFill="1" applyBorder="1" applyAlignment="1">
      <alignment horizontal="center" vertical="center" wrapText="1"/>
    </xf>
    <xf numFmtId="9" fontId="64" fillId="0" borderId="63" xfId="123" applyFont="1" applyFill="1" applyBorder="1" applyAlignment="1">
      <alignment horizontal="center"/>
    </xf>
    <xf numFmtId="177" fontId="64" fillId="0" borderId="87" xfId="1" applyNumberFormat="1" applyFont="1" applyBorder="1"/>
    <xf numFmtId="176" fontId="64" fillId="0" borderId="74" xfId="1" applyNumberFormat="1" applyFont="1" applyFill="1" applyBorder="1"/>
    <xf numFmtId="176" fontId="64" fillId="0" borderId="65" xfId="1" applyNumberFormat="1" applyFont="1" applyFill="1" applyBorder="1"/>
    <xf numFmtId="176" fontId="64" fillId="0" borderId="91" xfId="1" applyNumberFormat="1" applyFont="1" applyFill="1" applyBorder="1"/>
    <xf numFmtId="9" fontId="65" fillId="0" borderId="84" xfId="123" applyFont="1" applyFill="1" applyBorder="1" applyAlignment="1">
      <alignment horizontal="center" vertical="center" wrapText="1"/>
    </xf>
    <xf numFmtId="179" fontId="65" fillId="0" borderId="63" xfId="123" applyNumberFormat="1" applyFont="1" applyBorder="1"/>
    <xf numFmtId="179" fontId="64" fillId="0" borderId="63" xfId="123" applyNumberFormat="1" applyFont="1" applyBorder="1"/>
    <xf numFmtId="179" fontId="64" fillId="0" borderId="77" xfId="123" applyNumberFormat="1" applyFont="1" applyBorder="1"/>
    <xf numFmtId="177" fontId="64" fillId="0" borderId="60" xfId="1" applyNumberFormat="1" applyFont="1" applyBorder="1"/>
    <xf numFmtId="177" fontId="64" fillId="0" borderId="74" xfId="1" applyNumberFormat="1" applyFont="1" applyBorder="1"/>
    <xf numFmtId="179" fontId="64" fillId="0" borderId="65" xfId="123" applyNumberFormat="1" applyFont="1" applyBorder="1"/>
    <xf numFmtId="177" fontId="64" fillId="0" borderId="91" xfId="1" applyNumberFormat="1" applyFont="1" applyBorder="1"/>
    <xf numFmtId="177" fontId="64" fillId="0" borderId="80" xfId="1" applyNumberFormat="1" applyFont="1" applyBorder="1"/>
    <xf numFmtId="177" fontId="64" fillId="0" borderId="66" xfId="1" applyNumberFormat="1" applyFont="1" applyBorder="1"/>
    <xf numFmtId="179" fontId="64" fillId="0" borderId="64" xfId="123" applyNumberFormat="1" applyFont="1" applyBorder="1"/>
    <xf numFmtId="177" fontId="64" fillId="0" borderId="94" xfId="1" applyNumberFormat="1" applyFont="1" applyBorder="1"/>
    <xf numFmtId="177" fontId="64" fillId="44" borderId="63" xfId="1" applyNumberFormat="1" applyFont="1" applyFill="1" applyBorder="1"/>
    <xf numFmtId="177" fontId="64" fillId="44" borderId="65" xfId="1" applyNumberFormat="1" applyFont="1" applyFill="1" applyBorder="1"/>
    <xf numFmtId="179" fontId="64" fillId="44" borderId="63" xfId="123" applyNumberFormat="1" applyFont="1" applyFill="1" applyBorder="1"/>
    <xf numFmtId="179" fontId="64" fillId="44" borderId="65" xfId="123" applyNumberFormat="1" applyFont="1" applyFill="1" applyBorder="1"/>
    <xf numFmtId="0" fontId="64" fillId="0" borderId="74" xfId="1" applyFont="1" applyFill="1" applyBorder="1" applyAlignment="1">
      <alignment horizontal="center" vertical="center"/>
    </xf>
    <xf numFmtId="0" fontId="64" fillId="0" borderId="91" xfId="1" applyFont="1" applyFill="1" applyBorder="1" applyAlignment="1">
      <alignment horizontal="center" vertical="center"/>
    </xf>
    <xf numFmtId="0" fontId="64" fillId="0" borderId="95" xfId="1" applyNumberFormat="1" applyFont="1" applyBorder="1" applyAlignment="1">
      <alignment horizontal="left" indent="1"/>
    </xf>
    <xf numFmtId="9" fontId="65" fillId="0" borderId="65" xfId="123" applyFont="1" applyFill="1" applyBorder="1" applyAlignment="1">
      <alignment horizontal="center" vertical="center"/>
    </xf>
    <xf numFmtId="176" fontId="64" fillId="0" borderId="0" xfId="1" applyNumberFormat="1" applyFont="1" applyFill="1" applyBorder="1"/>
    <xf numFmtId="179" fontId="64" fillId="0" borderId="0" xfId="123" applyNumberFormat="1" applyFont="1" applyBorder="1"/>
    <xf numFmtId="0" fontId="67" fillId="0" borderId="52" xfId="1" applyFont="1" applyFill="1" applyBorder="1"/>
    <xf numFmtId="0" fontId="63" fillId="0" borderId="55" xfId="1" applyFont="1" applyFill="1" applyBorder="1" applyAlignment="1"/>
    <xf numFmtId="0" fontId="65" fillId="0" borderId="52" xfId="1" applyNumberFormat="1" applyFont="1" applyBorder="1" applyAlignment="1">
      <alignment wrapText="1"/>
    </xf>
    <xf numFmtId="0" fontId="64" fillId="0" borderId="52" xfId="1" applyNumberFormat="1" applyFont="1" applyBorder="1" applyAlignment="1">
      <alignment horizontal="left" wrapText="1" indent="1"/>
    </xf>
    <xf numFmtId="0" fontId="65" fillId="0" borderId="60" xfId="1" applyNumberFormat="1" applyFont="1" applyBorder="1"/>
    <xf numFmtId="179" fontId="65" fillId="0" borderId="77" xfId="123" applyNumberFormat="1" applyFont="1" applyBorder="1"/>
    <xf numFmtId="178" fontId="64" fillId="0" borderId="63" xfId="1" applyNumberFormat="1" applyFont="1" applyFill="1" applyBorder="1" applyProtection="1"/>
    <xf numFmtId="178" fontId="64" fillId="0" borderId="77" xfId="1" applyNumberFormat="1" applyFont="1" applyFill="1" applyBorder="1" applyProtection="1"/>
    <xf numFmtId="0" fontId="64" fillId="0" borderId="52" xfId="1" applyFont="1" applyFill="1" applyBorder="1" applyAlignment="1">
      <alignment horizontal="left" indent="1"/>
    </xf>
    <xf numFmtId="0" fontId="65" fillId="0" borderId="52" xfId="1" applyFont="1" applyFill="1" applyBorder="1" applyAlignment="1">
      <alignment wrapText="1"/>
    </xf>
    <xf numFmtId="0" fontId="65" fillId="0" borderId="52" xfId="1" applyFont="1" applyFill="1" applyBorder="1"/>
    <xf numFmtId="179" fontId="64" fillId="0" borderId="86" xfId="123" applyNumberFormat="1" applyFont="1" applyBorder="1"/>
    <xf numFmtId="179" fontId="65" fillId="0" borderId="63" xfId="123" applyNumberFormat="1" applyFont="1" applyBorder="1" applyAlignment="1">
      <alignment vertical="top"/>
    </xf>
    <xf numFmtId="179" fontId="65" fillId="0" borderId="86" xfId="123" applyNumberFormat="1" applyFont="1" applyBorder="1" applyAlignment="1">
      <alignment vertical="top"/>
    </xf>
    <xf numFmtId="179" fontId="65" fillId="0" borderId="84" xfId="123" applyNumberFormat="1" applyFont="1" applyBorder="1"/>
    <xf numFmtId="177" fontId="65" fillId="44" borderId="63" xfId="1" applyNumberFormat="1" applyFont="1" applyFill="1" applyBorder="1"/>
    <xf numFmtId="179" fontId="65" fillId="44" borderId="63" xfId="123" applyNumberFormat="1" applyFont="1" applyFill="1" applyBorder="1"/>
    <xf numFmtId="178" fontId="65" fillId="0" borderId="84" xfId="1" applyNumberFormat="1" applyFont="1" applyFill="1" applyBorder="1" applyProtection="1"/>
    <xf numFmtId="178" fontId="65" fillId="0" borderId="112" xfId="1" applyNumberFormat="1" applyFont="1" applyFill="1" applyBorder="1" applyProtection="1"/>
    <xf numFmtId="178" fontId="65" fillId="0" borderId="93" xfId="1" applyNumberFormat="1" applyFont="1" applyFill="1" applyBorder="1" applyProtection="1"/>
    <xf numFmtId="178" fontId="65" fillId="0" borderId="90" xfId="1" applyNumberFormat="1" applyFont="1" applyFill="1" applyBorder="1" applyProtection="1"/>
    <xf numFmtId="178" fontId="65" fillId="0" borderId="63" xfId="1" applyNumberFormat="1" applyFont="1" applyFill="1" applyBorder="1" applyProtection="1"/>
    <xf numFmtId="178" fontId="65" fillId="0" borderId="87" xfId="1" applyNumberFormat="1" applyFont="1" applyFill="1" applyBorder="1" applyProtection="1"/>
    <xf numFmtId="178" fontId="64" fillId="0" borderId="87" xfId="1" applyNumberFormat="1" applyFont="1" applyFill="1" applyBorder="1" applyProtection="1"/>
    <xf numFmtId="178" fontId="64" fillId="0" borderId="52" xfId="1" applyNumberFormat="1" applyFont="1" applyFill="1" applyBorder="1" applyProtection="1"/>
    <xf numFmtId="178" fontId="64" fillId="0" borderId="67" xfId="1" applyNumberFormat="1" applyFont="1" applyFill="1" applyBorder="1" applyProtection="1"/>
    <xf numFmtId="178" fontId="64" fillId="0" borderId="78" xfId="1" applyNumberFormat="1" applyFont="1" applyFill="1" applyBorder="1" applyProtection="1"/>
    <xf numFmtId="178" fontId="64" fillId="0" borderId="95" xfId="1" applyNumberFormat="1" applyFont="1" applyFill="1" applyBorder="1" applyProtection="1"/>
    <xf numFmtId="178" fontId="64" fillId="0" borderId="106" xfId="1" applyNumberFormat="1" applyFont="1" applyFill="1" applyBorder="1" applyProtection="1"/>
    <xf numFmtId="178" fontId="64" fillId="0" borderId="114" xfId="1" applyNumberFormat="1" applyFont="1" applyFill="1" applyBorder="1" applyProtection="1"/>
    <xf numFmtId="178" fontId="64" fillId="0" borderId="92" xfId="1" applyNumberFormat="1" applyFont="1" applyFill="1" applyBorder="1" applyProtection="1"/>
    <xf numFmtId="178" fontId="65" fillId="0" borderId="52" xfId="1" applyNumberFormat="1" applyFont="1" applyFill="1" applyBorder="1" applyAlignment="1" applyProtection="1">
      <alignment vertical="top"/>
    </xf>
    <xf numFmtId="178" fontId="65" fillId="0" borderId="67" xfId="1" applyNumberFormat="1" applyFont="1" applyFill="1" applyBorder="1" applyAlignment="1" applyProtection="1">
      <alignment vertical="top"/>
    </xf>
    <xf numFmtId="178" fontId="65" fillId="0" borderId="63" xfId="1" applyNumberFormat="1" applyFont="1" applyFill="1" applyBorder="1" applyAlignment="1" applyProtection="1">
      <alignment vertical="top"/>
    </xf>
    <xf numFmtId="178" fontId="65" fillId="0" borderId="78" xfId="1" applyNumberFormat="1" applyFont="1" applyFill="1" applyBorder="1" applyAlignment="1" applyProtection="1">
      <alignment vertical="top"/>
    </xf>
    <xf numFmtId="178" fontId="65" fillId="0" borderId="87" xfId="1" applyNumberFormat="1" applyFont="1" applyFill="1" applyBorder="1" applyAlignment="1" applyProtection="1">
      <alignment vertical="top"/>
    </xf>
    <xf numFmtId="178" fontId="65" fillId="0" borderId="95" xfId="1" applyNumberFormat="1" applyFont="1" applyFill="1" applyBorder="1" applyProtection="1"/>
    <xf numFmtId="178" fontId="65" fillId="0" borderId="106" xfId="1" applyNumberFormat="1" applyFont="1" applyFill="1" applyBorder="1" applyProtection="1"/>
    <xf numFmtId="178" fontId="65" fillId="0" borderId="77" xfId="1" applyNumberFormat="1" applyFont="1" applyFill="1" applyBorder="1" applyProtection="1"/>
    <xf numFmtId="178" fontId="65" fillId="0" borderId="114" xfId="1" applyNumberFormat="1" applyFont="1" applyFill="1" applyBorder="1" applyProtection="1"/>
    <xf numFmtId="178" fontId="65" fillId="0" borderId="92" xfId="1" applyNumberFormat="1" applyFont="1" applyFill="1" applyBorder="1" applyProtection="1"/>
    <xf numFmtId="178" fontId="65" fillId="0" borderId="52" xfId="1" applyNumberFormat="1" applyFont="1" applyFill="1" applyBorder="1" applyProtection="1"/>
    <xf numFmtId="178" fontId="65" fillId="0" borderId="67" xfId="1" applyNumberFormat="1" applyFont="1" applyFill="1" applyBorder="1" applyProtection="1"/>
    <xf numFmtId="178" fontId="65" fillId="0" borderId="78" xfId="1" applyNumberFormat="1" applyFont="1" applyFill="1" applyBorder="1" applyProtection="1"/>
    <xf numFmtId="178" fontId="65" fillId="0" borderId="107" xfId="1" applyNumberFormat="1" applyFont="1" applyFill="1" applyBorder="1" applyProtection="1"/>
    <xf numFmtId="0" fontId="65" fillId="0" borderId="61" xfId="1" applyFont="1" applyFill="1" applyBorder="1" applyAlignment="1">
      <alignment horizontal="center" vertical="center" wrapText="1"/>
    </xf>
    <xf numFmtId="0" fontId="65" fillId="0" borderId="63" xfId="1" applyFont="1" applyFill="1" applyBorder="1" applyAlignment="1">
      <alignment horizontal="center" vertical="center" wrapText="1"/>
    </xf>
    <xf numFmtId="0" fontId="65" fillId="0" borderId="54" xfId="1" applyFont="1" applyFill="1" applyBorder="1" applyAlignment="1">
      <alignment horizontal="center" vertical="center" wrapText="1"/>
    </xf>
    <xf numFmtId="0" fontId="65" fillId="0" borderId="57" xfId="1" applyFont="1" applyFill="1" applyBorder="1" applyAlignment="1">
      <alignment horizontal="left" vertical="center"/>
    </xf>
    <xf numFmtId="0" fontId="67" fillId="0" borderId="53" xfId="1" applyFont="1" applyBorder="1"/>
    <xf numFmtId="0" fontId="64" fillId="0" borderId="53" xfId="1" applyFont="1" applyBorder="1"/>
    <xf numFmtId="178" fontId="64" fillId="0" borderId="63" xfId="1" applyNumberFormat="1" applyFont="1" applyFill="1" applyBorder="1"/>
    <xf numFmtId="0" fontId="64" fillId="0" borderId="65" xfId="1" applyFont="1" applyFill="1" applyBorder="1" applyAlignment="1">
      <alignment horizontal="center" vertical="center"/>
    </xf>
    <xf numFmtId="0" fontId="65" fillId="0" borderId="76" xfId="1" applyFont="1" applyBorder="1"/>
    <xf numFmtId="0" fontId="65" fillId="0" borderId="57" xfId="1" applyFont="1" applyBorder="1"/>
    <xf numFmtId="178" fontId="65" fillId="0" borderId="63" xfId="1" applyNumberFormat="1" applyFont="1" applyFill="1" applyBorder="1"/>
    <xf numFmtId="0" fontId="65" fillId="0" borderId="67" xfId="1" applyFont="1" applyFill="1" applyBorder="1" applyAlignment="1">
      <alignment horizontal="center" vertical="center" wrapText="1"/>
    </xf>
    <xf numFmtId="0" fontId="65" fillId="0" borderId="87" xfId="1" applyFont="1" applyFill="1" applyBorder="1" applyAlignment="1">
      <alignment horizontal="center" vertical="center" wrapText="1"/>
    </xf>
    <xf numFmtId="9" fontId="64" fillId="0" borderId="63" xfId="123" applyFont="1" applyFill="1" applyBorder="1" applyAlignment="1">
      <alignment horizontal="center"/>
    </xf>
    <xf numFmtId="0" fontId="64" fillId="0" borderId="91" xfId="1" applyFont="1" applyFill="1" applyBorder="1" applyAlignment="1">
      <alignment horizontal="center" vertical="center"/>
    </xf>
    <xf numFmtId="0" fontId="65" fillId="0" borderId="94" xfId="1" applyFont="1" applyBorder="1" applyAlignment="1">
      <alignment horizontal="center"/>
    </xf>
    <xf numFmtId="9" fontId="65" fillId="0" borderId="63" xfId="123" applyFont="1" applyFill="1" applyBorder="1" applyAlignment="1">
      <alignment horizontal="center" vertical="center" wrapText="1"/>
    </xf>
    <xf numFmtId="0" fontId="65" fillId="0" borderId="62" xfId="1" applyFont="1" applyFill="1" applyBorder="1" applyAlignment="1">
      <alignment horizontal="centerContinuous" vertical="center" wrapText="1"/>
    </xf>
    <xf numFmtId="0" fontId="65" fillId="0" borderId="85" xfId="1" applyFont="1" applyFill="1" applyBorder="1" applyAlignment="1">
      <alignment horizontal="centerContinuous" vertical="center" wrapText="1"/>
    </xf>
    <xf numFmtId="0" fontId="65" fillId="0" borderId="89" xfId="1" applyFont="1" applyFill="1" applyBorder="1" applyAlignment="1">
      <alignment horizontal="centerContinuous" vertical="center" wrapText="1"/>
    </xf>
    <xf numFmtId="0" fontId="65" fillId="0" borderId="63" xfId="1" applyFont="1" applyBorder="1" applyAlignment="1">
      <alignment horizontal="center"/>
    </xf>
    <xf numFmtId="0" fontId="65" fillId="0" borderId="87" xfId="1" applyFont="1" applyBorder="1" applyAlignment="1">
      <alignment horizontal="center"/>
    </xf>
    <xf numFmtId="0" fontId="64" fillId="0" borderId="74" xfId="1" applyFont="1" applyBorder="1"/>
    <xf numFmtId="0" fontId="64" fillId="0" borderId="65" xfId="1" applyFont="1" applyBorder="1"/>
    <xf numFmtId="9" fontId="65" fillId="0" borderId="65" xfId="123" applyFont="1" applyFill="1" applyBorder="1" applyAlignment="1">
      <alignment horizontal="center" vertical="center"/>
    </xf>
    <xf numFmtId="178" fontId="64" fillId="0" borderId="87" xfId="1" applyNumberFormat="1" applyFont="1" applyFill="1" applyBorder="1"/>
    <xf numFmtId="178" fontId="64" fillId="0" borderId="63" xfId="1" applyNumberFormat="1" applyFont="1" applyFill="1" applyBorder="1" applyProtection="1"/>
    <xf numFmtId="0" fontId="66" fillId="0" borderId="53" xfId="1" applyNumberFormat="1" applyFont="1" applyFill="1" applyBorder="1" applyAlignment="1" applyProtection="1">
      <alignment horizontal="left" indent="1"/>
    </xf>
    <xf numFmtId="0" fontId="64" fillId="0" borderId="63" xfId="1" applyNumberFormat="1" applyFont="1" applyBorder="1" applyAlignment="1" applyProtection="1">
      <alignment horizontal="center"/>
    </xf>
    <xf numFmtId="0" fontId="64" fillId="0" borderId="53" xfId="1" applyNumberFormat="1" applyFont="1" applyFill="1" applyBorder="1" applyAlignment="1" applyProtection="1">
      <alignment horizontal="left" indent="2"/>
    </xf>
    <xf numFmtId="0" fontId="64" fillId="0" borderId="63" xfId="1" applyNumberFormat="1" applyFont="1" applyFill="1" applyBorder="1" applyAlignment="1" applyProtection="1">
      <alignment horizontal="center"/>
    </xf>
    <xf numFmtId="0" fontId="65" fillId="0" borderId="88" xfId="1" applyFont="1" applyBorder="1" applyAlignment="1">
      <alignment horizontal="center"/>
    </xf>
    <xf numFmtId="0" fontId="64" fillId="0" borderId="58" xfId="1" applyFont="1" applyFill="1" applyBorder="1" applyAlignment="1">
      <alignment horizontal="center" vertical="center"/>
    </xf>
    <xf numFmtId="0" fontId="64" fillId="0" borderId="65" xfId="1" applyFont="1" applyBorder="1" applyAlignment="1">
      <alignment horizontal="center"/>
    </xf>
    <xf numFmtId="0" fontId="64" fillId="0" borderId="63" xfId="1" applyFont="1" applyBorder="1" applyAlignment="1">
      <alignment horizontal="center"/>
    </xf>
    <xf numFmtId="0" fontId="69" fillId="0" borderId="63" xfId="1" applyFont="1" applyBorder="1" applyAlignment="1">
      <alignment horizontal="center"/>
    </xf>
    <xf numFmtId="0" fontId="64" fillId="0" borderId="63" xfId="1" applyFont="1" applyFill="1" applyBorder="1" applyAlignment="1">
      <alignment horizontal="center"/>
    </xf>
    <xf numFmtId="0" fontId="65" fillId="0" borderId="65" xfId="1" applyFont="1" applyBorder="1" applyAlignment="1">
      <alignment horizontal="center"/>
    </xf>
    <xf numFmtId="0" fontId="65" fillId="0" borderId="86" xfId="1" applyFont="1" applyBorder="1" applyAlignment="1">
      <alignment horizontal="center"/>
    </xf>
    <xf numFmtId="178" fontId="64" fillId="0" borderId="86" xfId="1" applyNumberFormat="1" applyFont="1" applyFill="1" applyBorder="1"/>
    <xf numFmtId="178" fontId="65" fillId="0" borderId="79" xfId="1" applyNumberFormat="1" applyFont="1" applyFill="1" applyBorder="1"/>
    <xf numFmtId="178" fontId="65" fillId="0" borderId="72" xfId="1" applyNumberFormat="1" applyFont="1" applyFill="1" applyBorder="1"/>
    <xf numFmtId="0" fontId="64" fillId="0" borderId="72" xfId="1" applyFont="1" applyBorder="1" applyAlignment="1">
      <alignment horizontal="center"/>
    </xf>
    <xf numFmtId="178" fontId="65" fillId="0" borderId="88" xfId="1" applyNumberFormat="1" applyFont="1" applyFill="1" applyBorder="1"/>
    <xf numFmtId="178" fontId="65" fillId="0" borderId="102" xfId="1" applyNumberFormat="1" applyFont="1" applyFill="1" applyBorder="1"/>
    <xf numFmtId="9" fontId="65" fillId="0" borderId="72" xfId="123" applyFont="1" applyFill="1" applyBorder="1" applyAlignment="1">
      <alignment horizontal="center"/>
    </xf>
    <xf numFmtId="178" fontId="65" fillId="0" borderId="113" xfId="1" applyNumberFormat="1" applyFont="1" applyFill="1" applyBorder="1"/>
    <xf numFmtId="178" fontId="65" fillId="0" borderId="65" xfId="1" applyNumberFormat="1" applyFont="1" applyFill="1" applyBorder="1"/>
    <xf numFmtId="178" fontId="65" fillId="0" borderId="63" xfId="1" applyNumberFormat="1" applyFont="1" applyFill="1" applyBorder="1" applyProtection="1"/>
    <xf numFmtId="9" fontId="65" fillId="0" borderId="65" xfId="123" applyFont="1" applyFill="1" applyBorder="1" applyAlignment="1">
      <alignment horizontal="center"/>
    </xf>
    <xf numFmtId="178" fontId="65" fillId="0" borderId="91" xfId="1" applyNumberFormat="1" applyFont="1" applyFill="1" applyBorder="1"/>
    <xf numFmtId="178" fontId="65" fillId="0" borderId="99" xfId="1" applyNumberFormat="1" applyFont="1" applyFill="1" applyBorder="1"/>
    <xf numFmtId="178" fontId="65" fillId="0" borderId="87" xfId="1" applyNumberFormat="1" applyFont="1" applyFill="1" applyBorder="1" applyProtection="1"/>
    <xf numFmtId="178" fontId="64" fillId="0" borderId="87" xfId="1" applyNumberFormat="1" applyFont="1" applyFill="1" applyBorder="1" applyProtection="1"/>
    <xf numFmtId="178" fontId="64" fillId="0" borderId="87" xfId="88" applyNumberFormat="1" applyFont="1" applyFill="1" applyBorder="1" applyProtection="1"/>
    <xf numFmtId="178" fontId="65" fillId="0" borderId="96" xfId="1" applyNumberFormat="1" applyFont="1" applyFill="1" applyBorder="1"/>
    <xf numFmtId="178" fontId="64" fillId="0" borderId="54" xfId="1" applyNumberFormat="1" applyFont="1" applyFill="1" applyBorder="1"/>
    <xf numFmtId="178" fontId="65" fillId="0" borderId="86" xfId="1" applyNumberFormat="1" applyFont="1" applyFill="1" applyBorder="1" applyProtection="1"/>
    <xf numFmtId="178" fontId="64" fillId="0" borderId="86" xfId="1" applyNumberFormat="1" applyFont="1" applyFill="1" applyBorder="1" applyProtection="1"/>
    <xf numFmtId="178" fontId="64" fillId="0" borderId="86" xfId="80" applyNumberFormat="1" applyFont="1" applyFill="1" applyBorder="1" applyProtection="1"/>
    <xf numFmtId="178" fontId="64" fillId="0" borderId="63" xfId="80" applyNumberFormat="1" applyFont="1" applyFill="1" applyBorder="1" applyProtection="1"/>
    <xf numFmtId="178" fontId="64" fillId="0" borderId="87" xfId="80" applyNumberFormat="1" applyFont="1" applyFill="1" applyBorder="1" applyProtection="1"/>
    <xf numFmtId="9" fontId="65" fillId="0" borderId="63" xfId="123" applyFont="1" applyFill="1" applyBorder="1" applyAlignment="1">
      <alignment horizontal="center"/>
    </xf>
    <xf numFmtId="178" fontId="65" fillId="0" borderId="88" xfId="123" applyNumberFormat="1" applyFont="1" applyFill="1" applyBorder="1"/>
    <xf numFmtId="0" fontId="65" fillId="0" borderId="56" xfId="1" applyFont="1" applyFill="1" applyBorder="1" applyAlignment="1">
      <alignment horizontal="center" vertical="center"/>
    </xf>
    <xf numFmtId="0" fontId="65" fillId="0" borderId="63" xfId="1" applyFont="1" applyFill="1" applyBorder="1" applyAlignment="1">
      <alignment horizontal="center" vertical="center" wrapText="1"/>
    </xf>
    <xf numFmtId="0" fontId="65" fillId="0" borderId="57" xfId="1" applyFont="1" applyFill="1" applyBorder="1" applyAlignment="1">
      <alignment horizontal="left" vertical="center"/>
    </xf>
    <xf numFmtId="0" fontId="67" fillId="0" borderId="53" xfId="1" applyFont="1" applyBorder="1"/>
    <xf numFmtId="0" fontId="64" fillId="0" borderId="53" xfId="1" applyFont="1" applyBorder="1" applyAlignment="1">
      <alignment horizontal="left" indent="1"/>
    </xf>
    <xf numFmtId="0" fontId="64" fillId="0" borderId="53" xfId="1" applyFont="1" applyBorder="1"/>
    <xf numFmtId="178" fontId="64" fillId="0" borderId="63" xfId="1" applyNumberFormat="1" applyFont="1" applyBorder="1"/>
    <xf numFmtId="178" fontId="64" fillId="0" borderId="67" xfId="1" applyNumberFormat="1" applyFont="1" applyBorder="1"/>
    <xf numFmtId="0" fontId="65" fillId="0" borderId="68" xfId="1" applyFont="1" applyBorder="1"/>
    <xf numFmtId="178" fontId="65" fillId="0" borderId="70" xfId="1" applyNumberFormat="1" applyFont="1" applyBorder="1"/>
    <xf numFmtId="178" fontId="65" fillId="0" borderId="71" xfId="1" applyNumberFormat="1" applyFont="1" applyBorder="1"/>
    <xf numFmtId="178" fontId="65" fillId="0" borderId="72" xfId="1" applyNumberFormat="1" applyFont="1" applyBorder="1"/>
    <xf numFmtId="178" fontId="65" fillId="0" borderId="73" xfId="1" applyNumberFormat="1" applyFont="1" applyBorder="1"/>
    <xf numFmtId="0" fontId="64" fillId="0" borderId="65" xfId="1" applyFont="1" applyFill="1" applyBorder="1" applyAlignment="1">
      <alignment horizontal="center" vertical="center"/>
    </xf>
    <xf numFmtId="0" fontId="65" fillId="0" borderId="76" xfId="1" applyFont="1" applyBorder="1"/>
    <xf numFmtId="178" fontId="64" fillId="0" borderId="52" xfId="1" applyNumberFormat="1" applyFont="1" applyBorder="1"/>
    <xf numFmtId="0" fontId="65" fillId="0" borderId="85" xfId="1" applyFont="1" applyFill="1" applyBorder="1" applyAlignment="1">
      <alignment horizontal="center" vertical="center" wrapText="1"/>
    </xf>
    <xf numFmtId="178" fontId="64" fillId="0" borderId="87" xfId="1" applyNumberFormat="1" applyFont="1" applyBorder="1"/>
    <xf numFmtId="178" fontId="65" fillId="0" borderId="88" xfId="1" applyNumberFormat="1" applyFont="1" applyBorder="1"/>
    <xf numFmtId="0" fontId="65" fillId="0" borderId="67" xfId="1" applyFont="1" applyFill="1" applyBorder="1" applyAlignment="1">
      <alignment horizontal="center" vertical="center" wrapText="1"/>
    </xf>
    <xf numFmtId="0" fontId="64" fillId="0" borderId="53" xfId="1" applyFont="1" applyBorder="1" applyAlignment="1">
      <alignment horizontal="center"/>
    </xf>
    <xf numFmtId="0" fontId="64" fillId="0" borderId="52" xfId="1" applyFont="1" applyBorder="1" applyAlignment="1">
      <alignment horizontal="center"/>
    </xf>
    <xf numFmtId="0" fontId="65" fillId="0" borderId="87" xfId="1" applyFont="1" applyFill="1" applyBorder="1" applyAlignment="1">
      <alignment horizontal="center" vertical="center" wrapText="1"/>
    </xf>
    <xf numFmtId="0" fontId="64" fillId="0" borderId="91" xfId="1" applyFont="1" applyFill="1" applyBorder="1" applyAlignment="1">
      <alignment horizontal="center" vertical="center"/>
    </xf>
    <xf numFmtId="9" fontId="65" fillId="0" borderId="63" xfId="123" applyFont="1" applyFill="1" applyBorder="1" applyAlignment="1">
      <alignment horizontal="center" vertical="center" wrapText="1"/>
    </xf>
    <xf numFmtId="0" fontId="64" fillId="0" borderId="96" xfId="1" applyFont="1" applyBorder="1" applyAlignment="1">
      <alignment horizontal="center"/>
    </xf>
    <xf numFmtId="178" fontId="65" fillId="0" borderId="97" xfId="1" applyNumberFormat="1" applyFont="1" applyBorder="1"/>
    <xf numFmtId="0" fontId="64" fillId="0" borderId="79" xfId="1" applyFont="1" applyBorder="1" applyAlignment="1">
      <alignment horizontal="center"/>
    </xf>
    <xf numFmtId="0" fontId="65" fillId="0" borderId="67" xfId="1" applyFont="1" applyBorder="1" applyAlignment="1">
      <alignment horizontal="center"/>
    </xf>
    <xf numFmtId="0" fontId="65" fillId="0" borderId="63" xfId="1" applyFont="1" applyBorder="1" applyAlignment="1">
      <alignment horizontal="center"/>
    </xf>
    <xf numFmtId="0" fontId="65" fillId="0" borderId="87" xfId="1" applyFont="1" applyBorder="1" applyAlignment="1">
      <alignment horizontal="center"/>
    </xf>
    <xf numFmtId="0" fontId="64" fillId="0" borderId="74" xfId="1" applyFont="1" applyBorder="1"/>
    <xf numFmtId="0" fontId="64" fillId="0" borderId="65" xfId="1" applyFont="1" applyBorder="1"/>
    <xf numFmtId="9" fontId="65" fillId="0" borderId="65" xfId="123" applyFont="1" applyFill="1" applyBorder="1" applyAlignment="1">
      <alignment horizontal="center" vertical="center"/>
    </xf>
    <xf numFmtId="0" fontId="64" fillId="0" borderId="53" xfId="1" applyFont="1" applyFill="1" applyBorder="1" applyAlignment="1" applyProtection="1">
      <alignment horizontal="left" indent="1"/>
    </xf>
    <xf numFmtId="178" fontId="65" fillId="0" borderId="84" xfId="1" applyNumberFormat="1" applyFont="1" applyBorder="1"/>
    <xf numFmtId="178" fontId="65" fillId="0" borderId="93" xfId="1" applyNumberFormat="1" applyFont="1" applyBorder="1"/>
    <xf numFmtId="178" fontId="65" fillId="0" borderId="90" xfId="1" applyNumberFormat="1" applyFont="1" applyBorder="1"/>
    <xf numFmtId="178" fontId="65" fillId="0" borderId="107" xfId="1" applyNumberFormat="1" applyFont="1" applyBorder="1"/>
    <xf numFmtId="174" fontId="65" fillId="0" borderId="63" xfId="1" applyNumberFormat="1" applyFont="1" applyBorder="1" applyAlignment="1">
      <alignment horizontal="center"/>
    </xf>
    <xf numFmtId="174" fontId="64" fillId="0" borderId="63" xfId="123" applyNumberFormat="1" applyFont="1" applyBorder="1" applyAlignment="1">
      <alignment horizontal="center"/>
    </xf>
    <xf numFmtId="174" fontId="65" fillId="0" borderId="72" xfId="1" applyNumberFormat="1" applyFont="1" applyBorder="1"/>
    <xf numFmtId="174" fontId="64" fillId="0" borderId="63" xfId="1" applyNumberFormat="1" applyFont="1" applyBorder="1"/>
    <xf numFmtId="174" fontId="65" fillId="0" borderId="84" xfId="123" applyNumberFormat="1" applyFont="1" applyBorder="1" applyAlignment="1">
      <alignment horizontal="center"/>
    </xf>
    <xf numFmtId="174" fontId="65" fillId="0" borderId="70" xfId="123" applyNumberFormat="1" applyFont="1" applyBorder="1" applyAlignment="1">
      <alignment horizontal="center"/>
    </xf>
    <xf numFmtId="0" fontId="0" fillId="0" borderId="21" xfId="0" applyBorder="1" applyAlignment="1">
      <alignment horizontal="center" vertical="center"/>
    </xf>
    <xf numFmtId="0" fontId="0" fillId="0" borderId="20" xfId="0" applyBorder="1" applyAlignment="1">
      <alignment horizontal="center" vertical="center"/>
    </xf>
    <xf numFmtId="180" fontId="0" fillId="0" borderId="0" xfId="0" applyNumberFormat="1"/>
    <xf numFmtId="0" fontId="0" fillId="0" borderId="21" xfId="0" applyBorder="1" applyAlignment="1">
      <alignment horizontal="center" vertical="center" wrapText="1"/>
    </xf>
    <xf numFmtId="0" fontId="0" fillId="0" borderId="13" xfId="0" applyBorder="1" applyAlignment="1">
      <alignment horizontal="center" vertical="center"/>
    </xf>
    <xf numFmtId="0" fontId="65" fillId="0" borderId="57" xfId="1" applyFont="1" applyFill="1" applyBorder="1" applyAlignment="1">
      <alignment horizontal="left" vertical="center"/>
    </xf>
    <xf numFmtId="0" fontId="67" fillId="0" borderId="53" xfId="1" applyFont="1" applyBorder="1"/>
    <xf numFmtId="0" fontId="65" fillId="0" borderId="64" xfId="1" applyFont="1" applyBorder="1" applyAlignment="1">
      <alignment horizontal="center"/>
    </xf>
    <xf numFmtId="0" fontId="65" fillId="0" borderId="66" xfId="1" applyFont="1" applyBorder="1" applyAlignment="1">
      <alignment horizontal="center"/>
    </xf>
    <xf numFmtId="0" fontId="64" fillId="0" borderId="53" xfId="1" applyFont="1" applyBorder="1" applyAlignment="1">
      <alignment horizontal="left" indent="1"/>
    </xf>
    <xf numFmtId="0" fontId="64" fillId="0" borderId="53" xfId="1" applyFont="1" applyBorder="1"/>
    <xf numFmtId="178" fontId="64" fillId="0" borderId="63" xfId="1" applyNumberFormat="1" applyFont="1" applyBorder="1"/>
    <xf numFmtId="178" fontId="64" fillId="0" borderId="67" xfId="1" applyNumberFormat="1" applyFont="1" applyBorder="1"/>
    <xf numFmtId="178" fontId="64" fillId="0" borderId="63" xfId="1" applyNumberFormat="1" applyFont="1" applyFill="1" applyBorder="1"/>
    <xf numFmtId="178" fontId="65" fillId="0" borderId="63" xfId="1" applyNumberFormat="1" applyFont="1" applyBorder="1"/>
    <xf numFmtId="178" fontId="65" fillId="0" borderId="67" xfId="1" applyNumberFormat="1" applyFont="1" applyBorder="1"/>
    <xf numFmtId="178" fontId="65" fillId="0" borderId="72" xfId="1" applyNumberFormat="1" applyFont="1" applyBorder="1"/>
    <xf numFmtId="178" fontId="65" fillId="0" borderId="73" xfId="1" applyNumberFormat="1" applyFont="1" applyBorder="1"/>
    <xf numFmtId="178" fontId="65" fillId="0" borderId="65" xfId="1" applyNumberFormat="1" applyFont="1" applyBorder="1"/>
    <xf numFmtId="178" fontId="65" fillId="0" borderId="74" xfId="1" applyNumberFormat="1" applyFont="1" applyBorder="1"/>
    <xf numFmtId="0" fontId="64" fillId="0" borderId="65" xfId="1" applyFont="1" applyFill="1" applyBorder="1" applyAlignment="1">
      <alignment horizontal="center" vertical="center"/>
    </xf>
    <xf numFmtId="0" fontId="64" fillId="0" borderId="53" xfId="1" applyFont="1" applyFill="1" applyBorder="1" applyAlignment="1">
      <alignment horizontal="left" indent="1"/>
    </xf>
    <xf numFmtId="0" fontId="65" fillId="0" borderId="53" xfId="1" applyFont="1" applyBorder="1"/>
    <xf numFmtId="0" fontId="65" fillId="0" borderId="76" xfId="1" applyFont="1" applyBorder="1"/>
    <xf numFmtId="0" fontId="65" fillId="0" borderId="57" xfId="1" applyFont="1" applyBorder="1"/>
    <xf numFmtId="178" fontId="64" fillId="0" borderId="77" xfId="1" applyNumberFormat="1" applyFont="1" applyBorder="1"/>
    <xf numFmtId="178" fontId="65" fillId="0" borderId="63" xfId="1" applyNumberFormat="1" applyFont="1" applyFill="1" applyBorder="1"/>
    <xf numFmtId="178" fontId="65" fillId="0" borderId="52" xfId="1" applyNumberFormat="1" applyFont="1" applyBorder="1"/>
    <xf numFmtId="178" fontId="64" fillId="0" borderId="52" xfId="1" applyNumberFormat="1" applyFont="1" applyBorder="1"/>
    <xf numFmtId="0" fontId="65" fillId="0" borderId="84" xfId="1" applyFont="1" applyFill="1" applyBorder="1" applyAlignment="1">
      <alignment horizontal="center" vertical="center" wrapText="1"/>
    </xf>
    <xf numFmtId="178" fontId="64" fillId="0" borderId="87" xfId="1" applyNumberFormat="1" applyFont="1" applyBorder="1"/>
    <xf numFmtId="178" fontId="65" fillId="0" borderId="88" xfId="1" applyNumberFormat="1" applyFont="1" applyBorder="1"/>
    <xf numFmtId="0" fontId="65" fillId="0" borderId="83" xfId="1" applyFont="1" applyFill="1" applyBorder="1" applyAlignment="1">
      <alignment horizontal="center" vertical="center" wrapText="1"/>
    </xf>
    <xf numFmtId="0" fontId="65" fillId="0" borderId="52" xfId="1" applyFont="1" applyFill="1" applyBorder="1" applyAlignment="1">
      <alignment horizontal="center" vertical="center" wrapText="1"/>
    </xf>
    <xf numFmtId="0" fontId="65" fillId="0" borderId="90" xfId="1" applyFont="1" applyFill="1" applyBorder="1" applyAlignment="1">
      <alignment horizontal="center" vertical="center" wrapText="1"/>
    </xf>
    <xf numFmtId="0" fontId="65" fillId="0" borderId="80" xfId="1" applyFont="1" applyBorder="1" applyAlignment="1">
      <alignment horizontal="center"/>
    </xf>
    <xf numFmtId="0" fontId="67" fillId="0" borderId="56" xfId="1" applyFont="1" applyBorder="1"/>
    <xf numFmtId="0" fontId="64" fillId="0" borderId="60" xfId="1" applyFont="1" applyFill="1" applyBorder="1" applyAlignment="1">
      <alignment horizontal="center" vertical="center"/>
    </xf>
    <xf numFmtId="178" fontId="65" fillId="0" borderId="87" xfId="1" applyNumberFormat="1" applyFont="1" applyBorder="1"/>
    <xf numFmtId="0" fontId="65" fillId="0" borderId="93" xfId="1" applyFont="1" applyFill="1" applyBorder="1" applyAlignment="1">
      <alignment horizontal="center" vertical="center" wrapText="1"/>
    </xf>
    <xf numFmtId="9" fontId="65" fillId="0" borderId="84" xfId="123" applyFont="1" applyFill="1" applyBorder="1" applyAlignment="1">
      <alignment horizontal="center" vertical="center" wrapText="1"/>
    </xf>
    <xf numFmtId="0" fontId="64" fillId="0" borderId="91" xfId="1" applyFont="1" applyFill="1" applyBorder="1" applyAlignment="1">
      <alignment horizontal="center" vertical="center"/>
    </xf>
    <xf numFmtId="0" fontId="65" fillId="0" borderId="94" xfId="1" applyFont="1" applyBorder="1" applyAlignment="1">
      <alignment horizontal="center"/>
    </xf>
    <xf numFmtId="178" fontId="65" fillId="0" borderId="91" xfId="1" applyNumberFormat="1" applyFont="1" applyBorder="1"/>
    <xf numFmtId="0" fontId="64" fillId="0" borderId="74" xfId="1" applyFont="1" applyBorder="1"/>
    <xf numFmtId="0" fontId="64" fillId="0" borderId="65" xfId="1" applyFont="1" applyBorder="1"/>
    <xf numFmtId="9" fontId="65" fillId="0" borderId="65" xfId="123" applyFont="1" applyFill="1" applyBorder="1" applyAlignment="1">
      <alignment horizontal="center" vertical="center"/>
    </xf>
    <xf numFmtId="178" fontId="65" fillId="0" borderId="96" xfId="1" applyNumberFormat="1" applyFont="1" applyBorder="1"/>
    <xf numFmtId="178" fontId="65" fillId="0" borderId="60" xfId="1" applyNumberFormat="1" applyFont="1" applyBorder="1"/>
    <xf numFmtId="0" fontId="65" fillId="0" borderId="53" xfId="1" applyFont="1" applyBorder="1" applyAlignment="1">
      <alignment vertical="top" wrapText="1"/>
    </xf>
    <xf numFmtId="178" fontId="65" fillId="0" borderId="52" xfId="1" applyNumberFormat="1" applyFont="1" applyBorder="1" applyAlignment="1">
      <alignment vertical="top"/>
    </xf>
    <xf numFmtId="178" fontId="65" fillId="0" borderId="67" xfId="1" applyNumberFormat="1" applyFont="1" applyBorder="1" applyAlignment="1">
      <alignment vertical="top"/>
    </xf>
    <xf numFmtId="178" fontId="65" fillId="0" borderId="63" xfId="1" applyNumberFormat="1" applyFont="1" applyBorder="1" applyAlignment="1">
      <alignment vertical="top"/>
    </xf>
    <xf numFmtId="178" fontId="65" fillId="0" borderId="87" xfId="1" applyNumberFormat="1" applyFont="1" applyBorder="1" applyAlignment="1">
      <alignment vertical="top"/>
    </xf>
    <xf numFmtId="0" fontId="64" fillId="0" borderId="100" xfId="1" applyFont="1" applyBorder="1" applyAlignment="1">
      <alignment horizontal="left" wrapText="1" indent="1"/>
    </xf>
    <xf numFmtId="178" fontId="64" fillId="44" borderId="63" xfId="1" applyNumberFormat="1" applyFont="1" applyFill="1" applyBorder="1"/>
    <xf numFmtId="178" fontId="65" fillId="44" borderId="63" xfId="1" applyNumberFormat="1" applyFont="1" applyFill="1" applyBorder="1"/>
    <xf numFmtId="178" fontId="64" fillId="44" borderId="77" xfId="1" applyNumberFormat="1" applyFont="1" applyFill="1" applyBorder="1"/>
    <xf numFmtId="178" fontId="65" fillId="44" borderId="63" xfId="1" applyNumberFormat="1" applyFont="1" applyFill="1" applyBorder="1" applyAlignment="1">
      <alignment vertical="top"/>
    </xf>
    <xf numFmtId="9" fontId="64" fillId="0" borderId="63" xfId="123" applyFont="1" applyBorder="1" applyAlignment="1">
      <alignment horizontal="center"/>
    </xf>
    <xf numFmtId="9" fontId="65" fillId="0" borderId="72" xfId="123" applyFont="1" applyBorder="1" applyAlignment="1">
      <alignment horizontal="center"/>
    </xf>
    <xf numFmtId="178" fontId="65" fillId="44" borderId="65" xfId="1" applyNumberFormat="1" applyFont="1" applyFill="1" applyBorder="1"/>
    <xf numFmtId="0" fontId="64" fillId="0" borderId="91" xfId="1" applyFont="1" applyBorder="1" applyAlignment="1">
      <alignment horizontal="center"/>
    </xf>
    <xf numFmtId="0" fontId="64" fillId="0" borderId="87" xfId="1" applyFont="1" applyBorder="1" applyAlignment="1">
      <alignment horizontal="center"/>
    </xf>
    <xf numFmtId="0" fontId="69" fillId="0" borderId="87" xfId="1" applyFont="1" applyBorder="1" applyAlignment="1">
      <alignment horizontal="center"/>
    </xf>
    <xf numFmtId="0" fontId="64" fillId="0" borderId="87" xfId="1" applyFont="1" applyFill="1" applyBorder="1" applyAlignment="1">
      <alignment horizontal="center"/>
    </xf>
    <xf numFmtId="0" fontId="65" fillId="0" borderId="88" xfId="1" applyFont="1" applyBorder="1" applyAlignment="1">
      <alignment horizontal="center"/>
    </xf>
    <xf numFmtId="0" fontId="64" fillId="0" borderId="63" xfId="1" applyFont="1" applyBorder="1" applyAlignment="1">
      <alignment horizontal="center"/>
    </xf>
    <xf numFmtId="0" fontId="64" fillId="0" borderId="53" xfId="1" applyNumberFormat="1" applyFont="1" applyFill="1" applyBorder="1" applyAlignment="1">
      <alignment horizontal="left" indent="1"/>
    </xf>
    <xf numFmtId="0" fontId="64" fillId="0" borderId="53" xfId="1" applyNumberFormat="1" applyFont="1" applyBorder="1" applyAlignment="1">
      <alignment horizontal="left" indent="1"/>
    </xf>
    <xf numFmtId="0" fontId="64" fillId="0" borderId="94" xfId="1" applyFont="1" applyBorder="1" applyAlignment="1">
      <alignment horizontal="center"/>
    </xf>
    <xf numFmtId="0" fontId="64" fillId="0" borderId="92" xfId="1" applyFont="1" applyBorder="1" applyAlignment="1">
      <alignment horizontal="center"/>
    </xf>
    <xf numFmtId="0" fontId="64" fillId="0" borderId="87" xfId="1" applyFont="1" applyBorder="1" applyAlignment="1">
      <alignment horizontal="center" vertical="top"/>
    </xf>
    <xf numFmtId="178" fontId="65" fillId="0" borderId="96" xfId="1" applyNumberFormat="1" applyFont="1" applyBorder="1" applyAlignment="1">
      <alignment vertical="top"/>
    </xf>
    <xf numFmtId="178" fontId="65" fillId="0" borderId="73" xfId="1" applyNumberFormat="1" applyFont="1" applyBorder="1" applyAlignment="1">
      <alignment vertical="top"/>
    </xf>
    <xf numFmtId="178" fontId="65" fillId="0" borderId="72" xfId="1" applyNumberFormat="1" applyFont="1" applyBorder="1" applyAlignment="1">
      <alignment vertical="top"/>
    </xf>
    <xf numFmtId="9" fontId="65" fillId="0" borderId="72" xfId="123" applyFont="1" applyBorder="1" applyAlignment="1">
      <alignment horizontal="center" vertical="top"/>
    </xf>
    <xf numFmtId="178" fontId="65" fillId="0" borderId="88" xfId="1" applyNumberFormat="1" applyFont="1" applyBorder="1" applyAlignment="1">
      <alignment vertical="top"/>
    </xf>
    <xf numFmtId="0" fontId="65" fillId="0" borderId="53" xfId="1" applyNumberFormat="1" applyFont="1" applyBorder="1" applyAlignment="1">
      <alignment wrapText="1"/>
    </xf>
    <xf numFmtId="178" fontId="65" fillId="0" borderId="84" xfId="1" applyNumberFormat="1" applyFont="1" applyBorder="1" applyAlignment="1">
      <alignment vertical="top"/>
    </xf>
    <xf numFmtId="178" fontId="65" fillId="0" borderId="90" xfId="1" applyNumberFormat="1" applyFont="1" applyBorder="1" applyAlignment="1">
      <alignment vertical="top"/>
    </xf>
    <xf numFmtId="178" fontId="65" fillId="0" borderId="101" xfId="1" applyNumberFormat="1" applyFont="1" applyBorder="1" applyAlignment="1">
      <alignment vertical="top"/>
    </xf>
    <xf numFmtId="0" fontId="65" fillId="0" borderId="76" xfId="1" applyNumberFormat="1" applyFont="1" applyBorder="1" applyAlignment="1">
      <alignment horizontal="left" wrapText="1"/>
    </xf>
    <xf numFmtId="0" fontId="64" fillId="0" borderId="88" xfId="1" applyFont="1" applyBorder="1" applyAlignment="1">
      <alignment horizontal="center"/>
    </xf>
    <xf numFmtId="178" fontId="64" fillId="6" borderId="63" xfId="1" applyNumberFormat="1" applyFont="1" applyFill="1" applyBorder="1" applyProtection="1">
      <protection locked="0"/>
    </xf>
    <xf numFmtId="178" fontId="64" fillId="6" borderId="87" xfId="1" applyNumberFormat="1" applyFont="1" applyFill="1" applyBorder="1" applyProtection="1">
      <protection locked="0"/>
    </xf>
    <xf numFmtId="178" fontId="64" fillId="6" borderId="67" xfId="1" applyNumberFormat="1" applyFont="1" applyFill="1" applyBorder="1" applyProtection="1">
      <protection locked="0"/>
    </xf>
    <xf numFmtId="178" fontId="64" fillId="6" borderId="52" xfId="1" applyNumberFormat="1" applyFont="1" applyFill="1" applyBorder="1" applyProtection="1">
      <protection locked="0"/>
    </xf>
    <xf numFmtId="178" fontId="64" fillId="6" borderId="95" xfId="1" applyNumberFormat="1" applyFont="1" applyFill="1" applyBorder="1" applyProtection="1">
      <protection locked="0"/>
    </xf>
    <xf numFmtId="178" fontId="64" fillId="6" borderId="106" xfId="1" applyNumberFormat="1" applyFont="1" applyFill="1" applyBorder="1" applyProtection="1">
      <protection locked="0"/>
    </xf>
    <xf numFmtId="178" fontId="64" fillId="6" borderId="77" xfId="1" applyNumberFormat="1" applyFont="1" applyFill="1" applyBorder="1" applyProtection="1">
      <protection locked="0"/>
    </xf>
    <xf numFmtId="178" fontId="64" fillId="6" borderId="92" xfId="1" applyNumberFormat="1" applyFont="1" applyFill="1" applyBorder="1" applyProtection="1">
      <protection locked="0"/>
    </xf>
    <xf numFmtId="0" fontId="64" fillId="0" borderId="53" xfId="1" applyNumberFormat="1" applyFont="1" applyBorder="1" applyAlignment="1">
      <alignment horizontal="left" wrapText="1" indent="1"/>
    </xf>
    <xf numFmtId="166" fontId="64" fillId="6" borderId="63" xfId="1" applyNumberFormat="1" applyFont="1" applyFill="1" applyBorder="1" applyProtection="1">
      <protection locked="0"/>
    </xf>
    <xf numFmtId="180" fontId="0" fillId="0" borderId="21" xfId="0" applyNumberFormat="1" applyBorder="1"/>
    <xf numFmtId="0" fontId="65" fillId="0" borderId="57" xfId="1" applyFont="1" applyFill="1" applyBorder="1" applyAlignment="1">
      <alignment horizontal="left" vertical="center"/>
    </xf>
    <xf numFmtId="0" fontId="67" fillId="0" borderId="53" xfId="1" applyFont="1" applyBorder="1"/>
    <xf numFmtId="0" fontId="65" fillId="0" borderId="53" xfId="1" applyFont="1" applyBorder="1" applyAlignment="1">
      <alignment horizontal="left"/>
    </xf>
    <xf numFmtId="0" fontId="64" fillId="0" borderId="53" xfId="1" applyFont="1" applyBorder="1"/>
    <xf numFmtId="178" fontId="64" fillId="0" borderId="63" xfId="1" applyNumberFormat="1" applyFont="1" applyBorder="1"/>
    <xf numFmtId="178" fontId="64" fillId="0" borderId="63" xfId="1" applyNumberFormat="1" applyFont="1" applyFill="1" applyBorder="1"/>
    <xf numFmtId="178" fontId="65" fillId="0" borderId="63" xfId="1" applyNumberFormat="1" applyFont="1" applyBorder="1"/>
    <xf numFmtId="178" fontId="65" fillId="0" borderId="72" xfId="1" applyNumberFormat="1" applyFont="1" applyBorder="1"/>
    <xf numFmtId="178" fontId="65" fillId="0" borderId="65" xfId="1" applyNumberFormat="1" applyFont="1" applyBorder="1"/>
    <xf numFmtId="0" fontId="64" fillId="0" borderId="65" xfId="1" applyFont="1" applyFill="1" applyBorder="1" applyAlignment="1">
      <alignment horizontal="center" vertical="center"/>
    </xf>
    <xf numFmtId="0" fontId="65" fillId="0" borderId="53" xfId="1" applyFont="1" applyBorder="1"/>
    <xf numFmtId="0" fontId="65" fillId="0" borderId="76" xfId="1" applyFont="1" applyBorder="1"/>
    <xf numFmtId="178" fontId="64" fillId="0" borderId="77" xfId="1" applyNumberFormat="1" applyFont="1" applyBorder="1"/>
    <xf numFmtId="0" fontId="65" fillId="0" borderId="53" xfId="1" applyFont="1" applyBorder="1" applyAlignment="1">
      <alignment horizontal="left" indent="1"/>
    </xf>
    <xf numFmtId="0" fontId="64" fillId="0" borderId="53" xfId="1" applyFont="1" applyBorder="1" applyAlignment="1">
      <alignment horizontal="left" indent="2"/>
    </xf>
    <xf numFmtId="178" fontId="65" fillId="0" borderId="52" xfId="1" applyNumberFormat="1" applyFont="1" applyBorder="1"/>
    <xf numFmtId="0" fontId="64" fillId="0" borderId="60" xfId="1" applyFont="1" applyBorder="1" applyAlignment="1">
      <alignment horizontal="center"/>
    </xf>
    <xf numFmtId="178" fontId="64" fillId="0" borderId="52" xfId="1" applyNumberFormat="1" applyFont="1" applyBorder="1"/>
    <xf numFmtId="0" fontId="65" fillId="0" borderId="83" xfId="1" applyFont="1" applyFill="1" applyBorder="1" applyAlignment="1">
      <alignment horizontal="centerContinuous" vertical="center" wrapText="1"/>
    </xf>
    <xf numFmtId="0" fontId="65" fillId="0" borderId="84" xfId="1" applyFont="1" applyFill="1" applyBorder="1" applyAlignment="1">
      <alignment horizontal="center" vertical="center" wrapText="1"/>
    </xf>
    <xf numFmtId="178" fontId="64" fillId="0" borderId="87" xfId="1" applyNumberFormat="1" applyFont="1" applyBorder="1"/>
    <xf numFmtId="178" fontId="65" fillId="0" borderId="88" xfId="1" applyNumberFormat="1" applyFont="1" applyBorder="1"/>
    <xf numFmtId="9" fontId="65" fillId="0" borderId="63" xfId="123" applyFont="1" applyBorder="1" applyAlignment="1">
      <alignment horizontal="center"/>
    </xf>
    <xf numFmtId="0" fontId="65" fillId="0" borderId="52" xfId="1" applyFont="1" applyFill="1" applyBorder="1" applyAlignment="1">
      <alignment horizontal="center" vertical="center" wrapText="1"/>
    </xf>
    <xf numFmtId="178" fontId="64" fillId="0" borderId="72" xfId="1" applyNumberFormat="1" applyFont="1" applyBorder="1"/>
    <xf numFmtId="0" fontId="65" fillId="0" borderId="90" xfId="1" applyFont="1" applyFill="1" applyBorder="1" applyAlignment="1">
      <alignment horizontal="center" vertical="center" wrapText="1"/>
    </xf>
    <xf numFmtId="0" fontId="64" fillId="0" borderId="52" xfId="1" applyFont="1" applyBorder="1" applyAlignment="1">
      <alignment horizontal="center"/>
    </xf>
    <xf numFmtId="0" fontId="67" fillId="0" borderId="56" xfId="1" applyFont="1" applyBorder="1"/>
    <xf numFmtId="0" fontId="64" fillId="0" borderId="60" xfId="1" applyFont="1" applyFill="1" applyBorder="1" applyAlignment="1">
      <alignment horizontal="center" vertical="center"/>
    </xf>
    <xf numFmtId="9" fontId="65" fillId="0" borderId="84" xfId="123" applyFont="1" applyFill="1" applyBorder="1" applyAlignment="1">
      <alignment horizontal="center" vertical="center" wrapText="1"/>
    </xf>
    <xf numFmtId="0" fontId="64" fillId="0" borderId="91" xfId="1" applyFont="1" applyFill="1" applyBorder="1" applyAlignment="1">
      <alignment horizontal="center" vertical="center"/>
    </xf>
    <xf numFmtId="0" fontId="65" fillId="0" borderId="62" xfId="1" applyFont="1" applyFill="1" applyBorder="1" applyAlignment="1">
      <alignment horizontal="centerContinuous" vertical="center" wrapText="1"/>
    </xf>
    <xf numFmtId="0" fontId="65" fillId="0" borderId="85" xfId="1" applyFont="1" applyFill="1" applyBorder="1" applyAlignment="1">
      <alignment horizontal="centerContinuous" vertical="center" wrapText="1"/>
    </xf>
    <xf numFmtId="178" fontId="65" fillId="0" borderId="91" xfId="1" applyNumberFormat="1" applyFont="1" applyBorder="1"/>
    <xf numFmtId="0" fontId="64" fillId="0" borderId="65" xfId="1" applyFont="1" applyBorder="1"/>
    <xf numFmtId="9" fontId="65" fillId="0" borderId="65" xfId="123" applyFont="1" applyFill="1" applyBorder="1" applyAlignment="1">
      <alignment horizontal="center" vertical="center"/>
    </xf>
    <xf numFmtId="178" fontId="65" fillId="0" borderId="96" xfId="1" applyNumberFormat="1" applyFont="1" applyBorder="1"/>
    <xf numFmtId="178" fontId="65" fillId="0" borderId="60" xfId="1" applyNumberFormat="1" applyFont="1" applyBorder="1"/>
    <xf numFmtId="0" fontId="65" fillId="0" borderId="98" xfId="1" applyFont="1" applyFill="1" applyBorder="1" applyAlignment="1">
      <alignment horizontal="centerContinuous" vertical="center" wrapText="1"/>
    </xf>
    <xf numFmtId="0" fontId="64" fillId="0" borderId="99" xfId="1" applyFont="1" applyBorder="1"/>
    <xf numFmtId="0" fontId="64" fillId="0" borderId="95" xfId="1" applyFont="1" applyBorder="1" applyAlignment="1">
      <alignment horizontal="center"/>
    </xf>
    <xf numFmtId="0" fontId="65" fillId="0" borderId="101" xfId="1" applyFont="1" applyFill="1" applyBorder="1" applyAlignment="1">
      <alignment horizontal="center" vertical="center" wrapText="1"/>
    </xf>
    <xf numFmtId="178" fontId="64" fillId="0" borderId="86" xfId="1" applyNumberFormat="1" applyFont="1" applyBorder="1"/>
    <xf numFmtId="178" fontId="65" fillId="0" borderId="86" xfId="1" applyNumberFormat="1" applyFont="1" applyBorder="1"/>
    <xf numFmtId="178" fontId="65" fillId="0" borderId="102" xfId="1" applyNumberFormat="1" applyFont="1" applyBorder="1"/>
    <xf numFmtId="178" fontId="64" fillId="0" borderId="96" xfId="1" applyNumberFormat="1" applyFont="1" applyBorder="1"/>
    <xf numFmtId="178" fontId="64" fillId="0" borderId="102" xfId="1" applyNumberFormat="1" applyFont="1" applyBorder="1"/>
    <xf numFmtId="178" fontId="64" fillId="0" borderId="88" xfId="1" applyNumberFormat="1" applyFont="1" applyBorder="1"/>
    <xf numFmtId="178" fontId="65" fillId="0" borderId="99" xfId="1" applyNumberFormat="1" applyFont="1" applyBorder="1"/>
    <xf numFmtId="9" fontId="64" fillId="0" borderId="63" xfId="123" applyFont="1" applyBorder="1" applyAlignment="1">
      <alignment horizontal="center"/>
    </xf>
    <xf numFmtId="9" fontId="65" fillId="0" borderId="72" xfId="123" applyFont="1" applyBorder="1" applyAlignment="1">
      <alignment horizontal="center"/>
    </xf>
    <xf numFmtId="9" fontId="65" fillId="0" borderId="65" xfId="123" applyFont="1" applyBorder="1" applyAlignment="1">
      <alignment horizontal="center"/>
    </xf>
    <xf numFmtId="9" fontId="64" fillId="0" borderId="77" xfId="123" applyFont="1" applyBorder="1" applyAlignment="1">
      <alignment horizontal="center"/>
    </xf>
    <xf numFmtId="0" fontId="65" fillId="0" borderId="100" xfId="1" applyFont="1" applyBorder="1"/>
    <xf numFmtId="0" fontId="64" fillId="0" borderId="53" xfId="1" applyFont="1" applyFill="1" applyBorder="1" applyAlignment="1" applyProtection="1">
      <alignment horizontal="left" indent="1"/>
    </xf>
    <xf numFmtId="178" fontId="64" fillId="0" borderId="63" xfId="1" applyNumberFormat="1" applyFont="1" applyFill="1" applyBorder="1" applyProtection="1"/>
    <xf numFmtId="0" fontId="66" fillId="0" borderId="53" xfId="1" applyNumberFormat="1" applyFont="1" applyFill="1" applyBorder="1" applyAlignment="1" applyProtection="1">
      <alignment horizontal="left" indent="1"/>
    </xf>
    <xf numFmtId="0" fontId="64" fillId="0" borderId="53" xfId="1" applyNumberFormat="1" applyFont="1" applyFill="1" applyBorder="1" applyAlignment="1" applyProtection="1">
      <alignment horizontal="left" indent="2"/>
    </xf>
    <xf numFmtId="0" fontId="64" fillId="0" borderId="91" xfId="1" applyFont="1" applyBorder="1" applyAlignment="1">
      <alignment horizontal="center"/>
    </xf>
    <xf numFmtId="0" fontId="64" fillId="0" borderId="87" xfId="1" applyFont="1" applyBorder="1" applyAlignment="1">
      <alignment horizontal="center"/>
    </xf>
    <xf numFmtId="0" fontId="64" fillId="0" borderId="87" xfId="1" applyFont="1" applyFill="1" applyBorder="1" applyAlignment="1">
      <alignment horizontal="center"/>
    </xf>
    <xf numFmtId="0" fontId="65" fillId="0" borderId="88" xfId="1" applyFont="1" applyBorder="1" applyAlignment="1">
      <alignment horizontal="center"/>
    </xf>
    <xf numFmtId="178" fontId="65" fillId="0" borderId="84" xfId="1" applyNumberFormat="1" applyFont="1" applyBorder="1"/>
    <xf numFmtId="9" fontId="65" fillId="0" borderId="84" xfId="123" applyFont="1" applyBorder="1" applyAlignment="1">
      <alignment horizontal="center"/>
    </xf>
    <xf numFmtId="178" fontId="65" fillId="0" borderId="70" xfId="1" applyNumberFormat="1" applyFont="1" applyFill="1" applyBorder="1"/>
    <xf numFmtId="178" fontId="65" fillId="0" borderId="90" xfId="1" applyNumberFormat="1" applyFont="1" applyBorder="1"/>
    <xf numFmtId="178" fontId="65" fillId="0" borderId="107" xfId="1" applyNumberFormat="1" applyFont="1" applyBorder="1"/>
    <xf numFmtId="0" fontId="64" fillId="0" borderId="94" xfId="1" applyFont="1" applyBorder="1" applyAlignment="1">
      <alignment horizontal="center"/>
    </xf>
    <xf numFmtId="0" fontId="64" fillId="0" borderId="92" xfId="1" applyFont="1" applyBorder="1" applyAlignment="1">
      <alignment horizontal="center"/>
    </xf>
    <xf numFmtId="178" fontId="64" fillId="0" borderId="52" xfId="1" applyNumberFormat="1" applyFont="1" applyFill="1" applyBorder="1"/>
    <xf numFmtId="178" fontId="64" fillId="0" borderId="86" xfId="1" applyNumberFormat="1" applyFont="1" applyFill="1" applyBorder="1"/>
    <xf numFmtId="0" fontId="65" fillId="0" borderId="68" xfId="1" applyFont="1" applyBorder="1" applyAlignment="1">
      <alignment horizontal="left"/>
    </xf>
    <xf numFmtId="0" fontId="64" fillId="0" borderId="53" xfId="1" applyFont="1" applyFill="1" applyBorder="1" applyAlignment="1">
      <alignment horizontal="left" indent="2"/>
    </xf>
    <xf numFmtId="0" fontId="65" fillId="0" borderId="79" xfId="1" applyFont="1" applyBorder="1"/>
    <xf numFmtId="0" fontId="64" fillId="0" borderId="97" xfId="1" applyFont="1" applyBorder="1" applyAlignment="1">
      <alignment horizontal="center"/>
    </xf>
    <xf numFmtId="178" fontId="65" fillId="0" borderId="79" xfId="1" applyNumberFormat="1" applyFont="1" applyFill="1" applyBorder="1"/>
    <xf numFmtId="178" fontId="65" fillId="0" borderId="104" xfId="1" applyNumberFormat="1" applyFont="1" applyFill="1" applyBorder="1"/>
    <xf numFmtId="9" fontId="65" fillId="0" borderId="70" xfId="123" applyFont="1" applyFill="1" applyBorder="1" applyAlignment="1">
      <alignment horizontal="center"/>
    </xf>
    <xf numFmtId="178" fontId="65" fillId="0" borderId="97" xfId="1" applyNumberFormat="1" applyFont="1" applyFill="1" applyBorder="1"/>
    <xf numFmtId="178" fontId="65" fillId="0" borderId="101" xfId="1" applyNumberFormat="1" applyFont="1" applyBorder="1"/>
    <xf numFmtId="178" fontId="65" fillId="0" borderId="63" xfId="1" applyNumberFormat="1" applyFont="1" applyFill="1" applyBorder="1" applyProtection="1"/>
    <xf numFmtId="178" fontId="65" fillId="0" borderId="87" xfId="1" applyNumberFormat="1" applyFont="1" applyFill="1" applyBorder="1" applyProtection="1"/>
    <xf numFmtId="178" fontId="64" fillId="0" borderId="87" xfId="1" applyNumberFormat="1" applyFont="1" applyFill="1" applyBorder="1" applyProtection="1"/>
    <xf numFmtId="178" fontId="64" fillId="0" borderId="52" xfId="1" applyNumberFormat="1" applyFont="1" applyFill="1" applyBorder="1" applyProtection="1"/>
    <xf numFmtId="178" fontId="65" fillId="0" borderId="86" xfId="1" applyNumberFormat="1" applyFont="1" applyFill="1" applyBorder="1" applyProtection="1"/>
    <xf numFmtId="178" fontId="64" fillId="0" borderId="86" xfId="1" applyNumberFormat="1" applyFont="1" applyFill="1" applyBorder="1" applyProtection="1"/>
    <xf numFmtId="0" fontId="65" fillId="0" borderId="53" xfId="1" applyFont="1" applyFill="1" applyBorder="1" applyAlignment="1">
      <alignment horizontal="left" indent="1"/>
    </xf>
    <xf numFmtId="178" fontId="64" fillId="6" borderId="63" xfId="1" applyNumberFormat="1" applyFont="1" applyFill="1" applyBorder="1" applyProtection="1">
      <protection locked="0"/>
    </xf>
    <xf numFmtId="178" fontId="64" fillId="6" borderId="87" xfId="1" applyNumberFormat="1" applyFont="1" applyFill="1" applyBorder="1" applyProtection="1">
      <protection locked="0"/>
    </xf>
    <xf numFmtId="178" fontId="64" fillId="6" borderId="52" xfId="1" applyNumberFormat="1" applyFont="1" applyFill="1" applyBorder="1" applyProtection="1">
      <protection locked="0"/>
    </xf>
    <xf numFmtId="178" fontId="64" fillId="6" borderId="95" xfId="1" applyNumberFormat="1" applyFont="1" applyFill="1" applyBorder="1" applyProtection="1">
      <protection locked="0"/>
    </xf>
    <xf numFmtId="178" fontId="64" fillId="6" borderId="77" xfId="1" applyNumberFormat="1" applyFont="1" applyFill="1" applyBorder="1" applyProtection="1">
      <protection locked="0"/>
    </xf>
    <xf numFmtId="178" fontId="64" fillId="6" borderId="92" xfId="1" applyNumberFormat="1" applyFont="1" applyFill="1" applyBorder="1" applyProtection="1">
      <protection locked="0"/>
    </xf>
    <xf numFmtId="178" fontId="64" fillId="6" borderId="86" xfId="1" applyNumberFormat="1" applyFont="1" applyFill="1" applyBorder="1" applyProtection="1">
      <protection locked="0"/>
    </xf>
    <xf numFmtId="178" fontId="64" fillId="6" borderId="87" xfId="80" applyNumberFormat="1" applyFont="1" applyFill="1" applyBorder="1" applyProtection="1">
      <protection locked="0"/>
    </xf>
    <xf numFmtId="178" fontId="64" fillId="6" borderId="86" xfId="80" applyNumberFormat="1" applyFont="1" applyFill="1" applyBorder="1" applyProtection="1">
      <protection locked="0"/>
    </xf>
    <xf numFmtId="178" fontId="64" fillId="6" borderId="63" xfId="80" applyNumberFormat="1" applyFont="1" applyFill="1" applyBorder="1" applyProtection="1">
      <protection locked="0"/>
    </xf>
    <xf numFmtId="178" fontId="64" fillId="6" borderId="103" xfId="1" applyNumberFormat="1" applyFont="1" applyFill="1" applyBorder="1" applyProtection="1">
      <protection locked="0"/>
    </xf>
    <xf numFmtId="166" fontId="64" fillId="6" borderId="63" xfId="1" applyNumberFormat="1" applyFont="1" applyFill="1" applyBorder="1" applyProtection="1">
      <protection locked="0"/>
    </xf>
    <xf numFmtId="9" fontId="17" fillId="0" borderId="19" xfId="11" applyFont="1" applyBorder="1" applyAlignment="1">
      <alignment horizontal="center" vertical="center" wrapText="1"/>
    </xf>
    <xf numFmtId="0" fontId="65" fillId="0" borderId="57" xfId="1" applyFont="1" applyFill="1" applyBorder="1" applyAlignment="1">
      <alignment horizontal="left" vertical="center"/>
    </xf>
    <xf numFmtId="0" fontId="65" fillId="0" borderId="64" xfId="1" applyFont="1" applyBorder="1" applyAlignment="1">
      <alignment horizontal="center"/>
    </xf>
    <xf numFmtId="0" fontId="65" fillId="0" borderId="66" xfId="1" applyFont="1" applyBorder="1" applyAlignment="1">
      <alignment horizontal="center"/>
    </xf>
    <xf numFmtId="0" fontId="64" fillId="0" borderId="53" xfId="1" applyFont="1" applyBorder="1" applyAlignment="1">
      <alignment horizontal="left" indent="1"/>
    </xf>
    <xf numFmtId="175" fontId="64" fillId="0" borderId="52" xfId="1" applyNumberFormat="1" applyFont="1" applyBorder="1"/>
    <xf numFmtId="0" fontId="64" fillId="0" borderId="53" xfId="1" applyFont="1" applyBorder="1"/>
    <xf numFmtId="178" fontId="64" fillId="0" borderId="63" xfId="1" applyNumberFormat="1" applyFont="1" applyBorder="1"/>
    <xf numFmtId="178" fontId="64" fillId="0" borderId="67" xfId="1" applyNumberFormat="1" applyFont="1" applyBorder="1"/>
    <xf numFmtId="178" fontId="65" fillId="0" borderId="63" xfId="1" applyNumberFormat="1" applyFont="1" applyBorder="1"/>
    <xf numFmtId="178" fontId="65" fillId="0" borderId="67" xfId="1" applyNumberFormat="1" applyFont="1" applyBorder="1"/>
    <xf numFmtId="178" fontId="65" fillId="0" borderId="72" xfId="1" applyNumberFormat="1" applyFont="1" applyBorder="1"/>
    <xf numFmtId="178" fontId="65" fillId="0" borderId="73" xfId="1" applyNumberFormat="1" applyFont="1" applyBorder="1"/>
    <xf numFmtId="0" fontId="64" fillId="0" borderId="65" xfId="1" applyFont="1" applyFill="1" applyBorder="1" applyAlignment="1">
      <alignment horizontal="center" vertical="center"/>
    </xf>
    <xf numFmtId="0" fontId="64" fillId="0" borderId="53" xfId="1" applyFont="1" applyFill="1" applyBorder="1" applyAlignment="1">
      <alignment horizontal="left" indent="1"/>
    </xf>
    <xf numFmtId="0" fontId="65" fillId="0" borderId="53" xfId="1" applyFont="1" applyBorder="1"/>
    <xf numFmtId="0" fontId="65" fillId="0" borderId="53" xfId="1" applyFont="1" applyFill="1" applyBorder="1"/>
    <xf numFmtId="0" fontId="65" fillId="0" borderId="76" xfId="1" applyFont="1" applyBorder="1"/>
    <xf numFmtId="175" fontId="64" fillId="0" borderId="63" xfId="1" applyNumberFormat="1" applyFont="1" applyBorder="1"/>
    <xf numFmtId="175" fontId="64" fillId="0" borderId="67" xfId="1" applyNumberFormat="1" applyFont="1" applyBorder="1"/>
    <xf numFmtId="178" fontId="65" fillId="0" borderId="52" xfId="1" applyNumberFormat="1" applyFont="1" applyBorder="1"/>
    <xf numFmtId="178" fontId="64" fillId="0" borderId="65" xfId="1" applyNumberFormat="1" applyFont="1" applyBorder="1"/>
    <xf numFmtId="178" fontId="64" fillId="0" borderId="74" xfId="1" applyNumberFormat="1" applyFont="1" applyBorder="1"/>
    <xf numFmtId="0" fontId="64" fillId="0" borderId="60" xfId="1" applyFont="1" applyBorder="1" applyAlignment="1">
      <alignment horizontal="center"/>
    </xf>
    <xf numFmtId="0" fontId="64" fillId="0" borderId="57" xfId="1" applyFont="1" applyBorder="1" applyAlignment="1">
      <alignment horizontal="left" indent="1"/>
    </xf>
    <xf numFmtId="178" fontId="64" fillId="0" borderId="52" xfId="1" applyNumberFormat="1" applyFont="1" applyBorder="1"/>
    <xf numFmtId="0" fontId="65" fillId="0" borderId="83" xfId="1" applyFont="1" applyFill="1" applyBorder="1" applyAlignment="1">
      <alignment horizontal="centerContinuous" vertical="center" wrapText="1"/>
    </xf>
    <xf numFmtId="0" fontId="65" fillId="0" borderId="84" xfId="1" applyFont="1" applyFill="1" applyBorder="1" applyAlignment="1">
      <alignment horizontal="center" vertical="center" wrapText="1"/>
    </xf>
    <xf numFmtId="178" fontId="64" fillId="0" borderId="87" xfId="1" applyNumberFormat="1" applyFont="1" applyBorder="1"/>
    <xf numFmtId="178" fontId="65" fillId="0" borderId="88" xfId="1" applyNumberFormat="1" applyFont="1" applyBorder="1"/>
    <xf numFmtId="0" fontId="65" fillId="0" borderId="52" xfId="1" applyFont="1" applyFill="1" applyBorder="1" applyAlignment="1">
      <alignment horizontal="center" vertical="center" wrapText="1"/>
    </xf>
    <xf numFmtId="0" fontId="65" fillId="0" borderId="90" xfId="1" applyFont="1" applyFill="1" applyBorder="1" applyAlignment="1">
      <alignment horizontal="center" vertical="center" wrapText="1"/>
    </xf>
    <xf numFmtId="0" fontId="64" fillId="0" borderId="52" xfId="1" applyFont="1" applyBorder="1" applyAlignment="1">
      <alignment horizontal="center"/>
    </xf>
    <xf numFmtId="0" fontId="65" fillId="0" borderId="80" xfId="1" applyFont="1" applyBorder="1" applyAlignment="1">
      <alignment horizontal="center"/>
    </xf>
    <xf numFmtId="0" fontId="64" fillId="0" borderId="52" xfId="1" applyFont="1" applyFill="1" applyBorder="1" applyAlignment="1">
      <alignment horizontal="center"/>
    </xf>
    <xf numFmtId="0" fontId="69" fillId="0" borderId="52" xfId="1" applyFont="1" applyBorder="1" applyAlignment="1">
      <alignment horizontal="center"/>
    </xf>
    <xf numFmtId="0" fontId="64" fillId="0" borderId="80" xfId="1" applyFont="1" applyBorder="1" applyAlignment="1">
      <alignment horizontal="center"/>
    </xf>
    <xf numFmtId="0" fontId="64" fillId="0" borderId="60" xfId="1" applyFont="1" applyFill="1" applyBorder="1" applyAlignment="1">
      <alignment horizontal="center" vertical="center"/>
    </xf>
    <xf numFmtId="178" fontId="64" fillId="0" borderId="91" xfId="1" applyNumberFormat="1" applyFont="1" applyBorder="1"/>
    <xf numFmtId="178" fontId="65" fillId="0" borderId="87" xfId="1" applyNumberFormat="1" applyFont="1" applyBorder="1"/>
    <xf numFmtId="0" fontId="65" fillId="0" borderId="93" xfId="1" applyFont="1" applyFill="1" applyBorder="1" applyAlignment="1">
      <alignment horizontal="center" vertical="center" wrapText="1"/>
    </xf>
    <xf numFmtId="9" fontId="65" fillId="0" borderId="84" xfId="123" applyFont="1" applyFill="1" applyBorder="1" applyAlignment="1">
      <alignment horizontal="center" vertical="center" wrapText="1"/>
    </xf>
    <xf numFmtId="0" fontId="64" fillId="0" borderId="91" xfId="1" applyFont="1" applyFill="1" applyBorder="1" applyAlignment="1">
      <alignment horizontal="center" vertical="center"/>
    </xf>
    <xf numFmtId="178" fontId="64" fillId="0" borderId="60" xfId="1" applyNumberFormat="1" applyFont="1" applyBorder="1"/>
    <xf numFmtId="0" fontId="65" fillId="0" borderId="94" xfId="1" applyFont="1" applyBorder="1" applyAlignment="1">
      <alignment horizontal="center"/>
    </xf>
    <xf numFmtId="0" fontId="65" fillId="0" borderId="62" xfId="1" applyFont="1" applyFill="1" applyBorder="1" applyAlignment="1">
      <alignment horizontal="centerContinuous" vertical="center" wrapText="1"/>
    </xf>
    <xf numFmtId="0" fontId="65" fillId="0" borderId="85" xfId="1" applyFont="1" applyFill="1" applyBorder="1" applyAlignment="1">
      <alignment horizontal="centerContinuous" vertical="center" wrapText="1"/>
    </xf>
    <xf numFmtId="0" fontId="64" fillId="0" borderId="96" xfId="1" applyFont="1" applyBorder="1" applyAlignment="1">
      <alignment horizontal="center"/>
    </xf>
    <xf numFmtId="0" fontId="64" fillId="0" borderId="74" xfId="1" applyFont="1" applyBorder="1"/>
    <xf numFmtId="0" fontId="64" fillId="0" borderId="65" xfId="1" applyFont="1" applyBorder="1"/>
    <xf numFmtId="9" fontId="65" fillId="0" borderId="65" xfId="123" applyFont="1" applyFill="1" applyBorder="1" applyAlignment="1">
      <alignment horizontal="center" vertical="center"/>
    </xf>
    <xf numFmtId="178" fontId="65" fillId="0" borderId="96" xfId="1" applyNumberFormat="1" applyFont="1" applyBorder="1"/>
    <xf numFmtId="0" fontId="65" fillId="0" borderId="98" xfId="1" applyFont="1" applyFill="1" applyBorder="1" applyAlignment="1">
      <alignment horizontal="centerContinuous" vertical="center" wrapText="1"/>
    </xf>
    <xf numFmtId="175" fontId="64" fillId="0" borderId="87" xfId="1" applyNumberFormat="1" applyFont="1" applyBorder="1"/>
    <xf numFmtId="0" fontId="65" fillId="0" borderId="56" xfId="1" applyFont="1" applyBorder="1"/>
    <xf numFmtId="178" fontId="64" fillId="44" borderId="63" xfId="1" applyNumberFormat="1" applyFont="1" applyFill="1" applyBorder="1"/>
    <xf numFmtId="178" fontId="64" fillId="44" borderId="65" xfId="1" applyNumberFormat="1" applyFont="1" applyFill="1" applyBorder="1"/>
    <xf numFmtId="178" fontId="65" fillId="44" borderId="63" xfId="1" applyNumberFormat="1" applyFont="1" applyFill="1" applyBorder="1"/>
    <xf numFmtId="9" fontId="64" fillId="0" borderId="63" xfId="123" applyFont="1" applyBorder="1" applyAlignment="1">
      <alignment horizontal="center"/>
    </xf>
    <xf numFmtId="9" fontId="65" fillId="0" borderId="72" xfId="123" applyFont="1" applyBorder="1" applyAlignment="1">
      <alignment horizontal="center"/>
    </xf>
    <xf numFmtId="178" fontId="64" fillId="0" borderId="87" xfId="1" applyNumberFormat="1" applyFont="1" applyFill="1" applyBorder="1"/>
    <xf numFmtId="0" fontId="64" fillId="0" borderId="53" xfId="1" applyNumberFormat="1" applyFont="1" applyBorder="1" applyAlignment="1">
      <alignment horizontal="left" indent="1"/>
    </xf>
    <xf numFmtId="178" fontId="65" fillId="0" borderId="72" xfId="1" applyNumberFormat="1" applyFont="1" applyFill="1" applyBorder="1"/>
    <xf numFmtId="178" fontId="64" fillId="6" borderId="63" xfId="1" applyNumberFormat="1" applyFont="1" applyFill="1" applyBorder="1" applyProtection="1">
      <protection locked="0"/>
    </xf>
    <xf numFmtId="178" fontId="64" fillId="6" borderId="87" xfId="1" applyNumberFormat="1" applyFont="1" applyFill="1" applyBorder="1" applyProtection="1">
      <protection locked="0"/>
    </xf>
    <xf numFmtId="178" fontId="64" fillId="6" borderId="67" xfId="1" applyNumberFormat="1" applyFont="1" applyFill="1" applyBorder="1" applyProtection="1">
      <protection locked="0"/>
    </xf>
    <xf numFmtId="178" fontId="64" fillId="6" borderId="52" xfId="1" applyNumberFormat="1" applyFont="1" applyFill="1" applyBorder="1" applyProtection="1">
      <protection locked="0"/>
    </xf>
    <xf numFmtId="166" fontId="64" fillId="6" borderId="63" xfId="1" applyNumberFormat="1" applyFont="1" applyFill="1" applyBorder="1" applyProtection="1">
      <protection locked="0"/>
    </xf>
    <xf numFmtId="0" fontId="0" fillId="0" borderId="0" xfId="0" applyBorder="1" applyAlignment="1">
      <alignment horizontal="center" vertical="center" wrapText="1"/>
    </xf>
    <xf numFmtId="0" fontId="67" fillId="0" borderId="53" xfId="1" applyFont="1" applyBorder="1"/>
    <xf numFmtId="0" fontId="64" fillId="0" borderId="53" xfId="1" applyFont="1" applyBorder="1"/>
    <xf numFmtId="178" fontId="64" fillId="0" borderId="63" xfId="1" applyNumberFormat="1" applyFont="1" applyBorder="1"/>
    <xf numFmtId="178" fontId="64" fillId="0" borderId="67" xfId="1" applyNumberFormat="1" applyFont="1" applyBorder="1"/>
    <xf numFmtId="178" fontId="65" fillId="0" borderId="63" xfId="1" applyNumberFormat="1" applyFont="1" applyBorder="1"/>
    <xf numFmtId="178" fontId="65" fillId="0" borderId="67" xfId="1" applyNumberFormat="1" applyFont="1" applyBorder="1"/>
    <xf numFmtId="178" fontId="65" fillId="0" borderId="70" xfId="1" applyNumberFormat="1" applyFont="1" applyBorder="1"/>
    <xf numFmtId="178" fontId="65" fillId="0" borderId="71" xfId="1" applyNumberFormat="1" applyFont="1" applyBorder="1"/>
    <xf numFmtId="178" fontId="65" fillId="0" borderId="72" xfId="1" applyNumberFormat="1" applyFont="1" applyBorder="1"/>
    <xf numFmtId="178" fontId="65" fillId="0" borderId="73" xfId="1" applyNumberFormat="1" applyFont="1" applyBorder="1"/>
    <xf numFmtId="0" fontId="65" fillId="0" borderId="53" xfId="1" applyFont="1" applyBorder="1" applyAlignment="1">
      <alignment horizontal="left" indent="1"/>
    </xf>
    <xf numFmtId="178" fontId="65" fillId="0" borderId="52" xfId="1" applyNumberFormat="1" applyFont="1" applyBorder="1"/>
    <xf numFmtId="178" fontId="65" fillId="0" borderId="79" xfId="1" applyNumberFormat="1" applyFont="1" applyBorder="1"/>
    <xf numFmtId="174" fontId="64" fillId="0" borderId="63" xfId="123" applyNumberFormat="1" applyFont="1" applyFill="1" applyBorder="1" applyAlignment="1">
      <alignment horizontal="center" vertical="top" wrapText="1"/>
    </xf>
    <xf numFmtId="178" fontId="64" fillId="0" borderId="52" xfId="1" applyNumberFormat="1" applyFont="1" applyBorder="1"/>
    <xf numFmtId="0" fontId="67" fillId="0" borderId="81" xfId="1" applyFont="1" applyBorder="1"/>
    <xf numFmtId="0" fontId="65" fillId="0" borderId="83" xfId="1" applyFont="1" applyFill="1" applyBorder="1" applyAlignment="1">
      <alignment horizontal="centerContinuous" vertical="center" wrapText="1"/>
    </xf>
    <xf numFmtId="0" fontId="65" fillId="0" borderId="84" xfId="1" applyFont="1" applyFill="1" applyBorder="1" applyAlignment="1">
      <alignment horizontal="center" vertical="center" wrapText="1"/>
    </xf>
    <xf numFmtId="178" fontId="64" fillId="0" borderId="87" xfId="1" applyNumberFormat="1" applyFont="1" applyBorder="1"/>
    <xf numFmtId="178" fontId="65" fillId="0" borderId="88" xfId="1" applyNumberFormat="1" applyFont="1" applyBorder="1"/>
    <xf numFmtId="0" fontId="65" fillId="0" borderId="52" xfId="1" applyFont="1" applyFill="1" applyBorder="1" applyAlignment="1">
      <alignment horizontal="center" vertical="center" wrapText="1"/>
    </xf>
    <xf numFmtId="0" fontId="65" fillId="0" borderId="90" xfId="1" applyFont="1" applyFill="1" applyBorder="1" applyAlignment="1">
      <alignment horizontal="center" vertical="center" wrapText="1"/>
    </xf>
    <xf numFmtId="0" fontId="64" fillId="0" borderId="52" xfId="1" applyFont="1" applyBorder="1" applyAlignment="1">
      <alignment horizontal="center"/>
    </xf>
    <xf numFmtId="178" fontId="65" fillId="0" borderId="87" xfId="1" applyNumberFormat="1" applyFont="1" applyBorder="1"/>
    <xf numFmtId="9" fontId="65" fillId="0" borderId="84" xfId="123" applyFont="1" applyFill="1" applyBorder="1" applyAlignment="1">
      <alignment horizontal="center" vertical="center" wrapText="1"/>
    </xf>
    <xf numFmtId="0" fontId="65" fillId="0" borderId="62" xfId="1" applyFont="1" applyFill="1" applyBorder="1" applyAlignment="1">
      <alignment horizontal="centerContinuous" vertical="center" wrapText="1"/>
    </xf>
    <xf numFmtId="0" fontId="65" fillId="0" borderId="85" xfId="1" applyFont="1" applyFill="1" applyBorder="1" applyAlignment="1">
      <alignment horizontal="centerContinuous" vertical="center" wrapText="1"/>
    </xf>
    <xf numFmtId="0" fontId="64" fillId="0" borderId="96" xfId="1" applyFont="1" applyBorder="1" applyAlignment="1">
      <alignment horizontal="center"/>
    </xf>
    <xf numFmtId="178" fontId="65" fillId="0" borderId="97" xfId="1" applyNumberFormat="1" applyFont="1" applyBorder="1"/>
    <xf numFmtId="178" fontId="65" fillId="0" borderId="96" xfId="1" applyNumberFormat="1" applyFont="1" applyBorder="1"/>
    <xf numFmtId="0" fontId="65" fillId="0" borderId="98" xfId="1" applyFont="1" applyFill="1" applyBorder="1" applyAlignment="1">
      <alignment horizontal="centerContinuous" vertical="center" wrapText="1"/>
    </xf>
    <xf numFmtId="0" fontId="64" fillId="0" borderId="95" xfId="1" applyFont="1" applyBorder="1" applyAlignment="1">
      <alignment horizontal="center"/>
    </xf>
    <xf numFmtId="0" fontId="65" fillId="0" borderId="101" xfId="1" applyFont="1" applyFill="1" applyBorder="1" applyAlignment="1">
      <alignment horizontal="center" vertical="center" wrapText="1"/>
    </xf>
    <xf numFmtId="0" fontId="65" fillId="0" borderId="79" xfId="1" applyFont="1" applyBorder="1" applyAlignment="1">
      <alignment horizontal="center"/>
    </xf>
    <xf numFmtId="174" fontId="65" fillId="0" borderId="70" xfId="123" applyNumberFormat="1" applyFont="1" applyFill="1" applyBorder="1" applyAlignment="1">
      <alignment horizontal="center" vertical="top" wrapText="1"/>
    </xf>
    <xf numFmtId="0" fontId="65" fillId="0" borderId="100" xfId="1" applyFont="1" applyFill="1" applyBorder="1" applyAlignment="1">
      <alignment horizontal="left" vertical="center"/>
    </xf>
    <xf numFmtId="0" fontId="64" fillId="0" borderId="95" xfId="1" applyFont="1" applyFill="1" applyBorder="1" applyAlignment="1">
      <alignment horizontal="center" vertical="center"/>
    </xf>
    <xf numFmtId="0" fontId="64" fillId="0" borderId="77" xfId="1" applyFont="1" applyBorder="1"/>
    <xf numFmtId="0" fontId="64" fillId="0" borderId="77" xfId="1" applyFont="1" applyFill="1" applyBorder="1" applyAlignment="1">
      <alignment horizontal="center" vertical="center"/>
    </xf>
    <xf numFmtId="9" fontId="65" fillId="0" borderId="77" xfId="123" applyFont="1" applyFill="1" applyBorder="1" applyAlignment="1">
      <alignment horizontal="center" vertical="center"/>
    </xf>
    <xf numFmtId="0" fontId="64" fillId="0" borderId="92" xfId="1" applyFont="1" applyFill="1" applyBorder="1" applyAlignment="1">
      <alignment horizontal="center" vertical="center"/>
    </xf>
    <xf numFmtId="0" fontId="64" fillId="0" borderId="103" xfId="1" applyFont="1" applyBorder="1"/>
    <xf numFmtId="174" fontId="65" fillId="0" borderId="72" xfId="123" applyNumberFormat="1" applyFont="1" applyFill="1" applyBorder="1" applyAlignment="1">
      <alignment horizontal="center" vertical="top" wrapText="1"/>
    </xf>
    <xf numFmtId="0" fontId="64" fillId="0" borderId="107" xfId="1" applyFont="1" applyBorder="1" applyAlignment="1">
      <alignment horizontal="center"/>
    </xf>
    <xf numFmtId="0" fontId="65" fillId="0" borderId="53" xfId="1" quotePrefix="1" applyFont="1" applyBorder="1" applyAlignment="1">
      <alignment horizontal="left" indent="1"/>
    </xf>
    <xf numFmtId="174" fontId="65" fillId="0" borderId="63" xfId="123" applyNumberFormat="1" applyFont="1" applyFill="1" applyBorder="1" applyAlignment="1">
      <alignment horizontal="center" wrapText="1"/>
    </xf>
    <xf numFmtId="0" fontId="64" fillId="0" borderId="53" xfId="1" quotePrefix="1" applyFont="1" applyFill="1" applyBorder="1" applyAlignment="1">
      <alignment horizontal="left" indent="2"/>
    </xf>
    <xf numFmtId="0" fontId="65" fillId="0" borderId="53" xfId="1" quotePrefix="1" applyFont="1" applyFill="1" applyBorder="1" applyAlignment="1">
      <alignment horizontal="left" indent="1"/>
    </xf>
    <xf numFmtId="0" fontId="68" fillId="0" borderId="53" xfId="1" quotePrefix="1" applyFont="1" applyFill="1" applyBorder="1" applyAlignment="1">
      <alignment horizontal="left" indent="2"/>
    </xf>
    <xf numFmtId="178" fontId="65" fillId="0" borderId="84" xfId="1" applyNumberFormat="1" applyFont="1" applyBorder="1"/>
    <xf numFmtId="178" fontId="65" fillId="0" borderId="93" xfId="1" applyNumberFormat="1" applyFont="1" applyBorder="1"/>
    <xf numFmtId="178" fontId="65" fillId="0" borderId="90" xfId="1" applyNumberFormat="1" applyFont="1" applyBorder="1"/>
    <xf numFmtId="178" fontId="64" fillId="0" borderId="84" xfId="1" applyNumberFormat="1" applyFont="1" applyBorder="1"/>
    <xf numFmtId="178" fontId="65" fillId="0" borderId="107" xfId="1" applyNumberFormat="1" applyFont="1" applyBorder="1"/>
    <xf numFmtId="0" fontId="64" fillId="0" borderId="53" xfId="1" applyNumberFormat="1" applyFont="1" applyBorder="1"/>
    <xf numFmtId="0" fontId="67" fillId="0" borderId="53" xfId="1" applyNumberFormat="1" applyFont="1" applyBorder="1"/>
    <xf numFmtId="174" fontId="64" fillId="0" borderId="84" xfId="123" applyNumberFormat="1" applyFont="1" applyFill="1" applyBorder="1" applyAlignment="1">
      <alignment horizontal="center" vertical="top" wrapText="1"/>
    </xf>
    <xf numFmtId="174" fontId="65" fillId="0" borderId="84" xfId="123" applyNumberFormat="1" applyFont="1" applyFill="1" applyBorder="1" applyAlignment="1">
      <alignment horizontal="center" vertical="top" wrapText="1"/>
    </xf>
    <xf numFmtId="0" fontId="65" fillId="0" borderId="81" xfId="1" applyNumberFormat="1" applyFont="1" applyBorder="1" applyAlignment="1">
      <alignment horizontal="left"/>
    </xf>
    <xf numFmtId="0" fontId="65" fillId="0" borderId="76" xfId="1" applyNumberFormat="1" applyFont="1" applyBorder="1" applyAlignment="1">
      <alignment vertical="center"/>
    </xf>
    <xf numFmtId="0" fontId="65" fillId="0" borderId="79" xfId="1" applyNumberFormat="1" applyFont="1" applyBorder="1" applyAlignment="1">
      <alignment horizontal="left"/>
    </xf>
    <xf numFmtId="178" fontId="64" fillId="6" borderId="63" xfId="1" applyNumberFormat="1" applyFont="1" applyFill="1" applyBorder="1" applyProtection="1">
      <protection locked="0"/>
    </xf>
    <xf numFmtId="178" fontId="64" fillId="6" borderId="84" xfId="1" applyNumberFormat="1" applyFont="1" applyFill="1" applyBorder="1" applyProtection="1">
      <protection locked="0"/>
    </xf>
    <xf numFmtId="178" fontId="64" fillId="6" borderId="87" xfId="1" applyNumberFormat="1" applyFont="1" applyFill="1" applyBorder="1" applyProtection="1">
      <protection locked="0"/>
    </xf>
    <xf numFmtId="178" fontId="64" fillId="6" borderId="90" xfId="1" applyNumberFormat="1" applyFont="1" applyFill="1" applyBorder="1" applyProtection="1">
      <protection locked="0"/>
    </xf>
    <xf numFmtId="178" fontId="65" fillId="6" borderId="84" xfId="1" applyNumberFormat="1" applyFont="1" applyFill="1" applyBorder="1" applyProtection="1">
      <protection locked="0"/>
    </xf>
    <xf numFmtId="178" fontId="65" fillId="6" borderId="90" xfId="1" applyNumberFormat="1" applyFont="1" applyFill="1" applyBorder="1" applyProtection="1">
      <protection locked="0"/>
    </xf>
    <xf numFmtId="178" fontId="64" fillId="6" borderId="67" xfId="1" applyNumberFormat="1" applyFont="1" applyFill="1" applyBorder="1" applyProtection="1">
      <protection locked="0"/>
    </xf>
    <xf numFmtId="178" fontId="64" fillId="6" borderId="52" xfId="1" applyNumberFormat="1" applyFont="1" applyFill="1" applyBorder="1" applyProtection="1">
      <protection locked="0"/>
    </xf>
    <xf numFmtId="178" fontId="64" fillId="6" borderId="107" xfId="1" applyNumberFormat="1" applyFont="1" applyFill="1" applyBorder="1" applyProtection="1">
      <protection locked="0"/>
    </xf>
    <xf numFmtId="178" fontId="64" fillId="6" borderId="93" xfId="1" applyNumberFormat="1" applyFont="1" applyFill="1" applyBorder="1" applyProtection="1">
      <protection locked="0"/>
    </xf>
    <xf numFmtId="178" fontId="65" fillId="6" borderId="107" xfId="1" applyNumberFormat="1" applyFont="1" applyFill="1" applyBorder="1" applyProtection="1">
      <protection locked="0"/>
    </xf>
    <xf numFmtId="178" fontId="65" fillId="6" borderId="93" xfId="1" applyNumberFormat="1" applyFont="1" applyFill="1" applyBorder="1" applyProtection="1">
      <protection locked="0"/>
    </xf>
    <xf numFmtId="166" fontId="64" fillId="6" borderId="63" xfId="1" applyNumberFormat="1" applyFont="1" applyFill="1" applyBorder="1" applyProtection="1">
      <protection locked="0"/>
    </xf>
    <xf numFmtId="0" fontId="64" fillId="0" borderId="53" xfId="1" applyFont="1" applyBorder="1" applyAlignment="1">
      <alignment horizontal="left" indent="1"/>
    </xf>
    <xf numFmtId="175" fontId="64" fillId="0" borderId="52" xfId="1" applyNumberFormat="1" applyFont="1" applyBorder="1"/>
    <xf numFmtId="0" fontId="64" fillId="0" borderId="53" xfId="1" applyFont="1" applyBorder="1"/>
    <xf numFmtId="178" fontId="64" fillId="0" borderId="63" xfId="1" applyNumberFormat="1" applyFont="1" applyBorder="1"/>
    <xf numFmtId="178" fontId="65" fillId="0" borderId="70" xfId="1" applyNumberFormat="1" applyFont="1" applyBorder="1"/>
    <xf numFmtId="178" fontId="65" fillId="0" borderId="71" xfId="1" applyNumberFormat="1" applyFont="1" applyBorder="1"/>
    <xf numFmtId="178" fontId="65" fillId="0" borderId="72" xfId="1" applyNumberFormat="1" applyFont="1" applyBorder="1"/>
    <xf numFmtId="178" fontId="65" fillId="0" borderId="73" xfId="1" applyNumberFormat="1" applyFont="1" applyBorder="1"/>
    <xf numFmtId="0" fontId="65" fillId="0" borderId="53" xfId="1" applyFont="1" applyBorder="1"/>
    <xf numFmtId="0" fontId="65" fillId="0" borderId="76" xfId="1" applyFont="1" applyBorder="1"/>
    <xf numFmtId="175" fontId="64" fillId="0" borderId="63" xfId="1" applyNumberFormat="1" applyFont="1" applyBorder="1"/>
    <xf numFmtId="175" fontId="64" fillId="0" borderId="67" xfId="1" applyNumberFormat="1" applyFont="1" applyBorder="1"/>
    <xf numFmtId="178" fontId="65" fillId="0" borderId="79" xfId="1" applyNumberFormat="1" applyFont="1" applyBorder="1"/>
    <xf numFmtId="178" fontId="64" fillId="0" borderId="52" xfId="1" applyNumberFormat="1" applyFont="1" applyBorder="1"/>
    <xf numFmtId="0" fontId="65" fillId="0" borderId="83" xfId="1" applyFont="1" applyFill="1" applyBorder="1" applyAlignment="1">
      <alignment horizontal="centerContinuous" vertical="center" wrapText="1"/>
    </xf>
    <xf numFmtId="0" fontId="65" fillId="0" borderId="84" xfId="1" applyFont="1" applyFill="1" applyBorder="1" applyAlignment="1">
      <alignment horizontal="center" vertical="center" wrapText="1"/>
    </xf>
    <xf numFmtId="178" fontId="65" fillId="0" borderId="88" xfId="1" applyNumberFormat="1" applyFont="1" applyBorder="1"/>
    <xf numFmtId="9" fontId="65" fillId="0" borderId="63" xfId="123" applyFont="1" applyBorder="1" applyAlignment="1">
      <alignment horizontal="center"/>
    </xf>
    <xf numFmtId="0" fontId="65" fillId="0" borderId="52" xfId="1" applyFont="1" applyFill="1" applyBorder="1" applyAlignment="1">
      <alignment horizontal="center" vertical="center" wrapText="1"/>
    </xf>
    <xf numFmtId="0" fontId="65" fillId="0" borderId="90" xfId="1" applyFont="1" applyFill="1" applyBorder="1" applyAlignment="1">
      <alignment horizontal="center" vertical="center" wrapText="1"/>
    </xf>
    <xf numFmtId="0" fontId="64" fillId="0" borderId="52" xfId="1" applyFont="1" applyBorder="1" applyAlignment="1">
      <alignment horizontal="center"/>
    </xf>
    <xf numFmtId="9" fontId="65" fillId="0" borderId="52" xfId="123" applyFont="1" applyBorder="1" applyAlignment="1">
      <alignment horizontal="center"/>
    </xf>
    <xf numFmtId="0" fontId="65" fillId="0" borderId="93" xfId="1" applyFont="1" applyFill="1" applyBorder="1" applyAlignment="1">
      <alignment horizontal="center" vertical="center" wrapText="1"/>
    </xf>
    <xf numFmtId="9" fontId="65" fillId="0" borderId="84" xfId="123" applyFont="1" applyFill="1" applyBorder="1" applyAlignment="1">
      <alignment horizontal="center" vertical="center" wrapText="1"/>
    </xf>
    <xf numFmtId="0" fontId="65" fillId="0" borderId="62" xfId="1" applyFont="1" applyFill="1" applyBorder="1" applyAlignment="1">
      <alignment horizontal="centerContinuous" vertical="center" wrapText="1"/>
    </xf>
    <xf numFmtId="0" fontId="65" fillId="0" borderId="85" xfId="1" applyFont="1" applyFill="1" applyBorder="1" applyAlignment="1">
      <alignment horizontal="centerContinuous" vertical="center" wrapText="1"/>
    </xf>
    <xf numFmtId="0" fontId="64" fillId="0" borderId="96" xfId="1" applyFont="1" applyBorder="1" applyAlignment="1">
      <alignment horizontal="center"/>
    </xf>
    <xf numFmtId="178" fontId="65" fillId="0" borderId="97" xfId="1" applyNumberFormat="1" applyFont="1" applyBorder="1"/>
    <xf numFmtId="0" fontId="64" fillId="0" borderId="79" xfId="1" applyFont="1" applyBorder="1" applyAlignment="1">
      <alignment horizontal="center"/>
    </xf>
    <xf numFmtId="178" fontId="65" fillId="0" borderId="96" xfId="1" applyNumberFormat="1" applyFont="1" applyBorder="1"/>
    <xf numFmtId="0" fontId="65" fillId="0" borderId="98" xfId="1" applyFont="1" applyFill="1" applyBorder="1" applyAlignment="1">
      <alignment horizontal="centerContinuous" vertical="center" wrapText="1"/>
    </xf>
    <xf numFmtId="0" fontId="64" fillId="0" borderId="95" xfId="1" applyFont="1" applyBorder="1" applyAlignment="1">
      <alignment horizontal="center"/>
    </xf>
    <xf numFmtId="175" fontId="64" fillId="0" borderId="87" xfId="1" applyNumberFormat="1" applyFont="1" applyBorder="1"/>
    <xf numFmtId="0" fontId="65" fillId="0" borderId="100" xfId="1" applyFont="1" applyFill="1" applyBorder="1" applyAlignment="1">
      <alignment horizontal="left" vertical="center"/>
    </xf>
    <xf numFmtId="0" fontId="64" fillId="0" borderId="95" xfId="1" applyFont="1" applyFill="1" applyBorder="1" applyAlignment="1">
      <alignment horizontal="center" vertical="center"/>
    </xf>
    <xf numFmtId="0" fontId="64" fillId="0" borderId="106" xfId="1" applyFont="1" applyBorder="1"/>
    <xf numFmtId="0" fontId="64" fillId="0" borderId="77" xfId="1" applyFont="1" applyBorder="1"/>
    <xf numFmtId="0" fontId="64" fillId="0" borderId="77" xfId="1" applyFont="1" applyFill="1" applyBorder="1" applyAlignment="1">
      <alignment horizontal="center" vertical="center"/>
    </xf>
    <xf numFmtId="9" fontId="65" fillId="0" borderId="77" xfId="123" applyFont="1" applyFill="1" applyBorder="1" applyAlignment="1">
      <alignment horizontal="center" vertical="center"/>
    </xf>
    <xf numFmtId="0" fontId="64" fillId="0" borderId="92" xfId="1" applyFont="1" applyFill="1" applyBorder="1" applyAlignment="1">
      <alignment horizontal="center" vertical="center"/>
    </xf>
    <xf numFmtId="174" fontId="65" fillId="0" borderId="63" xfId="123" applyNumberFormat="1" applyFont="1" applyFill="1" applyBorder="1" applyAlignment="1">
      <alignment horizontal="center" vertical="top" wrapText="1"/>
    </xf>
    <xf numFmtId="9" fontId="65" fillId="0" borderId="67" xfId="123" applyFont="1" applyBorder="1" applyAlignment="1">
      <alignment horizontal="center"/>
    </xf>
    <xf numFmtId="9" fontId="65" fillId="0" borderId="87" xfId="123" applyFont="1" applyBorder="1" applyAlignment="1">
      <alignment horizontal="center"/>
    </xf>
    <xf numFmtId="174" fontId="65" fillId="0" borderId="87" xfId="123" applyNumberFormat="1" applyFont="1" applyFill="1" applyBorder="1" applyAlignment="1">
      <alignment horizontal="center" vertical="top" wrapText="1"/>
    </xf>
    <xf numFmtId="9" fontId="64" fillId="0" borderId="63" xfId="123" applyFont="1" applyBorder="1" applyAlignment="1">
      <alignment horizontal="center"/>
    </xf>
    <xf numFmtId="9" fontId="65" fillId="0" borderId="72" xfId="123" applyFont="1" applyBorder="1" applyAlignment="1">
      <alignment horizontal="center"/>
    </xf>
    <xf numFmtId="9" fontId="65" fillId="0" borderId="70" xfId="123" applyFont="1" applyBorder="1" applyAlignment="1">
      <alignment horizontal="center"/>
    </xf>
    <xf numFmtId="9" fontId="65" fillId="0" borderId="63" xfId="123" applyFont="1" applyFill="1" applyBorder="1" applyAlignment="1">
      <alignment horizontal="center" vertical="top" wrapText="1"/>
    </xf>
    <xf numFmtId="0" fontId="65" fillId="0" borderId="100" xfId="1" applyFont="1" applyBorder="1"/>
    <xf numFmtId="9" fontId="65" fillId="0" borderId="95" xfId="123" applyFont="1" applyBorder="1" applyAlignment="1">
      <alignment horizontal="center"/>
    </xf>
    <xf numFmtId="9" fontId="65" fillId="0" borderId="106" xfId="123" applyFont="1" applyBorder="1" applyAlignment="1">
      <alignment horizontal="center"/>
    </xf>
    <xf numFmtId="9" fontId="65" fillId="0" borderId="77" xfId="123" applyFont="1" applyBorder="1" applyAlignment="1">
      <alignment horizontal="center"/>
    </xf>
    <xf numFmtId="9" fontId="65" fillId="0" borderId="92" xfId="123" applyFont="1" applyBorder="1" applyAlignment="1">
      <alignment horizontal="center"/>
    </xf>
    <xf numFmtId="9" fontId="65" fillId="44" borderId="52" xfId="123" applyFont="1" applyFill="1" applyBorder="1" applyAlignment="1">
      <alignment horizontal="center"/>
    </xf>
    <xf numFmtId="175" fontId="64" fillId="44" borderId="52" xfId="1" applyNumberFormat="1" applyFont="1" applyFill="1" applyBorder="1"/>
    <xf numFmtId="174" fontId="65" fillId="44" borderId="63" xfId="123" applyNumberFormat="1" applyFont="1" applyFill="1" applyBorder="1" applyAlignment="1">
      <alignment horizontal="center" vertical="top" wrapText="1"/>
    </xf>
    <xf numFmtId="175" fontId="64" fillId="44" borderId="63" xfId="1" applyNumberFormat="1" applyFont="1" applyFill="1" applyBorder="1"/>
    <xf numFmtId="9" fontId="65" fillId="44" borderId="63" xfId="123" applyFont="1" applyFill="1" applyBorder="1" applyAlignment="1">
      <alignment horizontal="center" vertical="top" wrapText="1"/>
    </xf>
    <xf numFmtId="9" fontId="64" fillId="44" borderId="63" xfId="123" applyFont="1" applyFill="1" applyBorder="1" applyAlignment="1">
      <alignment horizontal="center"/>
    </xf>
    <xf numFmtId="178" fontId="65" fillId="0" borderId="84" xfId="1" applyNumberFormat="1" applyFont="1" applyBorder="1"/>
    <xf numFmtId="9" fontId="65" fillId="0" borderId="84" xfId="123" applyFont="1" applyBorder="1" applyAlignment="1">
      <alignment horizontal="center"/>
    </xf>
    <xf numFmtId="178" fontId="65" fillId="0" borderId="93" xfId="1" applyNumberFormat="1" applyFont="1" applyBorder="1"/>
    <xf numFmtId="178" fontId="65" fillId="0" borderId="90" xfId="1" applyNumberFormat="1" applyFont="1" applyBorder="1"/>
    <xf numFmtId="178" fontId="65" fillId="0" borderId="107" xfId="1" applyNumberFormat="1" applyFont="1" applyBorder="1"/>
    <xf numFmtId="0" fontId="64" fillId="0" borderId="53" xfId="1" applyNumberFormat="1" applyFont="1" applyBorder="1" applyAlignment="1">
      <alignment horizontal="left" indent="1"/>
    </xf>
    <xf numFmtId="0" fontId="64" fillId="0" borderId="100" xfId="1" applyFont="1" applyBorder="1"/>
    <xf numFmtId="0" fontId="67" fillId="0" borderId="68" xfId="1" applyFont="1" applyBorder="1"/>
    <xf numFmtId="175" fontId="64" fillId="0" borderId="79" xfId="1" quotePrefix="1" applyNumberFormat="1" applyFont="1" applyBorder="1" applyAlignment="1">
      <alignment horizontal="center"/>
    </xf>
    <xf numFmtId="175" fontId="64" fillId="0" borderId="71" xfId="1" quotePrefix="1" applyNumberFormat="1" applyFont="1" applyBorder="1" applyAlignment="1">
      <alignment horizontal="center"/>
    </xf>
    <xf numFmtId="175" fontId="64" fillId="0" borderId="70" xfId="1" quotePrefix="1" applyNumberFormat="1" applyFont="1" applyBorder="1" applyAlignment="1">
      <alignment horizontal="center"/>
    </xf>
    <xf numFmtId="175" fontId="64" fillId="0" borderId="70" xfId="1" applyNumberFormat="1" applyFont="1" applyBorder="1" applyAlignment="1">
      <alignment horizontal="center"/>
    </xf>
    <xf numFmtId="175" fontId="64" fillId="0" borderId="97" xfId="1" quotePrefix="1" applyNumberFormat="1" applyFont="1" applyBorder="1" applyAlignment="1">
      <alignment horizontal="center"/>
    </xf>
    <xf numFmtId="0" fontId="65" fillId="0" borderId="53" xfId="1" applyNumberFormat="1" applyFont="1" applyBorder="1" applyAlignment="1">
      <alignment horizontal="left" indent="1"/>
    </xf>
    <xf numFmtId="0" fontId="67" fillId="0" borderId="53" xfId="1" applyFont="1" applyBorder="1" applyAlignment="1">
      <alignment horizontal="left"/>
    </xf>
    <xf numFmtId="0" fontId="65" fillId="0" borderId="68" xfId="1" applyNumberFormat="1" applyFont="1" applyBorder="1"/>
    <xf numFmtId="0" fontId="65" fillId="0" borderId="68" xfId="1" applyFont="1" applyBorder="1" applyAlignment="1">
      <alignment vertical="center" wrapText="1"/>
    </xf>
    <xf numFmtId="178" fontId="64" fillId="6" borderId="63" xfId="1" applyNumberFormat="1" applyFont="1" applyFill="1" applyBorder="1" applyProtection="1">
      <protection locked="0"/>
    </xf>
    <xf numFmtId="178" fontId="64" fillId="6" borderId="87" xfId="1" applyNumberFormat="1" applyFont="1" applyFill="1" applyBorder="1" applyProtection="1">
      <protection locked="0"/>
    </xf>
    <xf numFmtId="178" fontId="64" fillId="6" borderId="67" xfId="1" applyNumberFormat="1" applyFont="1" applyFill="1" applyBorder="1" applyProtection="1">
      <protection locked="0"/>
    </xf>
    <xf numFmtId="178" fontId="64" fillId="6" borderId="52" xfId="1" applyNumberFormat="1" applyFont="1" applyFill="1" applyBorder="1" applyProtection="1">
      <protection locked="0"/>
    </xf>
    <xf numFmtId="9" fontId="65" fillId="0" borderId="70" xfId="1" applyNumberFormat="1" applyFont="1" applyBorder="1"/>
    <xf numFmtId="166" fontId="64" fillId="6" borderId="63" xfId="1" applyNumberFormat="1" applyFont="1" applyFill="1" applyBorder="1" applyProtection="1">
      <protection locked="0"/>
    </xf>
    <xf numFmtId="180" fontId="6" fillId="0" borderId="21" xfId="9" applyNumberFormat="1" applyFont="1" applyFill="1" applyBorder="1" applyAlignment="1">
      <alignment horizontal="center" vertical="center" wrapText="1"/>
    </xf>
    <xf numFmtId="0" fontId="2" fillId="0" borderId="0" xfId="1"/>
    <xf numFmtId="0" fontId="65" fillId="0" borderId="63" xfId="1" applyFont="1" applyFill="1" applyBorder="1" applyAlignment="1">
      <alignment horizontal="center" vertical="center" wrapText="1"/>
    </xf>
    <xf numFmtId="0" fontId="67" fillId="0" borderId="53" xfId="1" applyFont="1" applyBorder="1"/>
    <xf numFmtId="0" fontId="65" fillId="0" borderId="52" xfId="1" applyFont="1" applyBorder="1" applyAlignment="1">
      <alignment horizontal="center"/>
    </xf>
    <xf numFmtId="0" fontId="64" fillId="0" borderId="53" xfId="1" applyFont="1" applyBorder="1" applyAlignment="1">
      <alignment horizontal="left" indent="1"/>
    </xf>
    <xf numFmtId="175" fontId="64" fillId="0" borderId="52" xfId="1" applyNumberFormat="1" applyFont="1" applyBorder="1"/>
    <xf numFmtId="178" fontId="64" fillId="0" borderId="63" xfId="1" applyNumberFormat="1" applyFont="1" applyBorder="1"/>
    <xf numFmtId="178" fontId="64" fillId="0" borderId="67" xfId="1" applyNumberFormat="1" applyFont="1" applyBorder="1"/>
    <xf numFmtId="178" fontId="65" fillId="0" borderId="63" xfId="1" applyNumberFormat="1" applyFont="1" applyBorder="1"/>
    <xf numFmtId="178" fontId="65" fillId="0" borderId="67" xfId="1" applyNumberFormat="1" applyFont="1" applyBorder="1"/>
    <xf numFmtId="175" fontId="65" fillId="0" borderId="52" xfId="1" applyNumberFormat="1" applyFont="1" applyBorder="1"/>
    <xf numFmtId="0" fontId="64" fillId="0" borderId="0" xfId="1" applyFont="1" applyAlignment="1">
      <alignment horizontal="center"/>
    </xf>
    <xf numFmtId="178" fontId="65" fillId="0" borderId="72" xfId="1" applyNumberFormat="1" applyFont="1" applyBorder="1"/>
    <xf numFmtId="178" fontId="65" fillId="0" borderId="73" xfId="1" applyNumberFormat="1" applyFont="1" applyBorder="1"/>
    <xf numFmtId="0" fontId="64" fillId="0" borderId="53" xfId="1" applyFont="1" applyFill="1" applyBorder="1" applyAlignment="1">
      <alignment horizontal="left" indent="1"/>
    </xf>
    <xf numFmtId="0" fontId="65" fillId="0" borderId="53" xfId="1" applyFont="1" applyFill="1" applyBorder="1"/>
    <xf numFmtId="0" fontId="64" fillId="0" borderId="53" xfId="1" applyFont="1" applyFill="1" applyBorder="1"/>
    <xf numFmtId="178" fontId="64" fillId="0" borderId="78" xfId="1" applyNumberFormat="1" applyFont="1" applyBorder="1"/>
    <xf numFmtId="178" fontId="65" fillId="0" borderId="78" xfId="1" applyNumberFormat="1" applyFont="1" applyBorder="1"/>
    <xf numFmtId="178" fontId="64" fillId="0" borderId="65" xfId="1" applyNumberFormat="1" applyFont="1" applyBorder="1"/>
    <xf numFmtId="178" fontId="64" fillId="0" borderId="74" xfId="1" applyNumberFormat="1" applyFont="1" applyBorder="1"/>
    <xf numFmtId="0" fontId="65" fillId="0" borderId="86" xfId="1" applyFont="1" applyFill="1" applyBorder="1" applyAlignment="1">
      <alignment horizontal="center" vertical="center" wrapText="1"/>
    </xf>
    <xf numFmtId="178" fontId="64" fillId="0" borderId="87" xfId="1" applyNumberFormat="1" applyFont="1" applyBorder="1"/>
    <xf numFmtId="178" fontId="65" fillId="0" borderId="88" xfId="1" applyNumberFormat="1" applyFont="1" applyBorder="1"/>
    <xf numFmtId="0" fontId="63" fillId="0" borderId="0" xfId="1" applyFont="1" applyFill="1" applyBorder="1" applyAlignment="1">
      <alignment horizontal="left"/>
    </xf>
    <xf numFmtId="0" fontId="65" fillId="0" borderId="78" xfId="1" applyFont="1" applyFill="1" applyBorder="1" applyAlignment="1">
      <alignment horizontal="center" vertical="center" wrapText="1"/>
    </xf>
    <xf numFmtId="175" fontId="64" fillId="0" borderId="60" xfId="1" applyNumberFormat="1" applyFont="1" applyBorder="1"/>
    <xf numFmtId="175" fontId="65" fillId="0" borderId="52" xfId="1" applyNumberFormat="1" applyFont="1" applyFill="1" applyBorder="1"/>
    <xf numFmtId="0" fontId="64" fillId="0" borderId="53" xfId="1" applyFont="1" applyBorder="1" applyAlignment="1"/>
    <xf numFmtId="178" fontId="64" fillId="0" borderId="91" xfId="1" applyNumberFormat="1" applyFont="1" applyBorder="1"/>
    <xf numFmtId="178" fontId="65" fillId="0" borderId="87" xfId="1" applyNumberFormat="1" applyFont="1" applyBorder="1"/>
    <xf numFmtId="0" fontId="65" fillId="0" borderId="67" xfId="1" applyFont="1" applyBorder="1" applyAlignment="1">
      <alignment horizontal="center"/>
    </xf>
    <xf numFmtId="0" fontId="65" fillId="0" borderId="63" xfId="1" applyFont="1" applyBorder="1" applyAlignment="1">
      <alignment horizontal="center"/>
    </xf>
    <xf numFmtId="0" fontId="64" fillId="0" borderId="95" xfId="1" applyFont="1" applyBorder="1" applyAlignment="1">
      <alignment horizontal="center"/>
    </xf>
    <xf numFmtId="178" fontId="64" fillId="0" borderId="86" xfId="1" applyNumberFormat="1" applyFont="1" applyBorder="1"/>
    <xf numFmtId="178" fontId="65" fillId="0" borderId="86" xfId="1" applyNumberFormat="1" applyFont="1" applyBorder="1"/>
    <xf numFmtId="178" fontId="65" fillId="0" borderId="102" xfId="1" applyNumberFormat="1" applyFont="1" applyBorder="1"/>
    <xf numFmtId="0" fontId="64" fillId="0" borderId="87" xfId="1" applyFont="1" applyBorder="1"/>
    <xf numFmtId="0" fontId="65" fillId="0" borderId="100" xfId="1" applyFont="1" applyFill="1" applyBorder="1" applyAlignment="1">
      <alignment horizontal="left" vertical="center"/>
    </xf>
    <xf numFmtId="178" fontId="64" fillId="0" borderId="99" xfId="1" applyNumberFormat="1" applyFont="1" applyBorder="1"/>
    <xf numFmtId="0" fontId="65" fillId="0" borderId="53" xfId="1" applyFont="1" applyFill="1" applyBorder="1" applyAlignment="1">
      <alignment horizontal="left"/>
    </xf>
    <xf numFmtId="0" fontId="65" fillId="0" borderId="53" xfId="1" applyFont="1" applyFill="1" applyBorder="1" applyAlignment="1">
      <alignment vertical="center" wrapText="1"/>
    </xf>
    <xf numFmtId="0" fontId="65" fillId="0" borderId="78" xfId="1" applyFont="1" applyBorder="1" applyAlignment="1">
      <alignment horizontal="center"/>
    </xf>
    <xf numFmtId="178" fontId="64" fillId="0" borderId="109" xfId="1" applyNumberFormat="1" applyFont="1" applyBorder="1"/>
    <xf numFmtId="0" fontId="65" fillId="0" borderId="76" xfId="1" applyFont="1" applyFill="1" applyBorder="1"/>
    <xf numFmtId="175" fontId="65" fillId="0" borderId="96" xfId="1" applyNumberFormat="1" applyFont="1" applyBorder="1"/>
    <xf numFmtId="178" fontId="65" fillId="0" borderId="110" xfId="1" applyNumberFormat="1" applyFont="1" applyBorder="1"/>
    <xf numFmtId="0" fontId="64" fillId="0" borderId="57" xfId="1" applyFont="1" applyFill="1" applyBorder="1" applyAlignment="1">
      <alignment horizontal="left" indent="1"/>
    </xf>
    <xf numFmtId="178" fontId="64" fillId="45" borderId="67" xfId="1" applyNumberFormat="1" applyFont="1" applyFill="1" applyBorder="1" applyProtection="1">
      <protection locked="0"/>
    </xf>
    <xf numFmtId="178" fontId="65" fillId="0" borderId="84" xfId="1" applyNumberFormat="1" applyFont="1" applyBorder="1"/>
    <xf numFmtId="178" fontId="65" fillId="0" borderId="93" xfId="1" applyNumberFormat="1" applyFont="1" applyBorder="1"/>
    <xf numFmtId="178" fontId="65" fillId="0" borderId="112" xfId="1" applyNumberFormat="1" applyFont="1" applyBorder="1"/>
    <xf numFmtId="178" fontId="65" fillId="0" borderId="90" xfId="1" applyNumberFormat="1" applyFont="1" applyBorder="1"/>
    <xf numFmtId="178" fontId="64" fillId="6" borderId="63" xfId="1" applyNumberFormat="1" applyFont="1" applyFill="1" applyBorder="1" applyProtection="1">
      <protection locked="0"/>
    </xf>
    <xf numFmtId="178" fontId="64" fillId="6" borderId="87" xfId="1" applyNumberFormat="1" applyFont="1" applyFill="1" applyBorder="1" applyProtection="1">
      <protection locked="0"/>
    </xf>
    <xf numFmtId="178" fontId="64" fillId="6" borderId="67" xfId="1" applyNumberFormat="1" applyFont="1" applyFill="1" applyBorder="1" applyProtection="1">
      <protection locked="0"/>
    </xf>
    <xf numFmtId="178" fontId="64" fillId="6" borderId="86" xfId="1" applyNumberFormat="1" applyFont="1" applyFill="1" applyBorder="1" applyProtection="1">
      <protection locked="0"/>
    </xf>
    <xf numFmtId="0" fontId="65" fillId="6" borderId="103" xfId="1" applyFont="1" applyFill="1" applyBorder="1" applyAlignment="1" applyProtection="1">
      <alignment horizontal="center" vertical="center"/>
      <protection locked="0"/>
    </xf>
    <xf numFmtId="0" fontId="65" fillId="6" borderId="77" xfId="1" applyFont="1" applyFill="1" applyBorder="1" applyAlignment="1" applyProtection="1">
      <alignment horizontal="center" vertical="center"/>
      <protection locked="0"/>
    </xf>
    <xf numFmtId="0" fontId="65" fillId="6" borderId="114" xfId="1" applyFont="1" applyFill="1" applyBorder="1" applyAlignment="1" applyProtection="1">
      <alignment horizontal="center" vertical="center"/>
      <protection locked="0"/>
    </xf>
    <xf numFmtId="0" fontId="0" fillId="0" borderId="14" xfId="0" applyFont="1" applyBorder="1" applyAlignment="1">
      <alignment horizontal="center" vertical="center" wrapText="1"/>
    </xf>
    <xf numFmtId="0" fontId="0" fillId="0" borderId="10" xfId="0" applyBorder="1" applyAlignment="1">
      <alignment horizontal="center" vertical="center"/>
    </xf>
    <xf numFmtId="180" fontId="0" fillId="0" borderId="13" xfId="0" applyNumberFormat="1" applyBorder="1" applyAlignment="1">
      <alignment vertical="center" wrapText="1"/>
    </xf>
    <xf numFmtId="0" fontId="0" fillId="0" borderId="13" xfId="0" applyBorder="1" applyAlignment="1">
      <alignment horizontal="center" vertical="center" wrapText="1"/>
    </xf>
    <xf numFmtId="0" fontId="45" fillId="3" borderId="0" xfId="0" applyFont="1" applyFill="1" applyAlignment="1">
      <alignment vertical="center"/>
    </xf>
    <xf numFmtId="0" fontId="45" fillId="3" borderId="0" xfId="0" applyFont="1" applyFill="1" applyAlignment="1">
      <alignment horizontal="left" vertical="center" indent="5"/>
    </xf>
    <xf numFmtId="0" fontId="59" fillId="3" borderId="0" xfId="0" applyFont="1" applyFill="1" applyAlignment="1">
      <alignment horizontal="left" vertical="center" indent="1"/>
    </xf>
    <xf numFmtId="0" fontId="61" fillId="3" borderId="0" xfId="0" applyFont="1" applyFill="1" applyAlignment="1">
      <alignment vertical="center"/>
    </xf>
    <xf numFmtId="0" fontId="67" fillId="0" borderId="53" xfId="1" applyFont="1" applyBorder="1"/>
    <xf numFmtId="0" fontId="64" fillId="0" borderId="53" xfId="1" applyFont="1" applyBorder="1" applyAlignment="1">
      <alignment horizontal="left" indent="1"/>
    </xf>
    <xf numFmtId="178" fontId="64" fillId="0" borderId="63" xfId="1" applyNumberFormat="1" applyFont="1" applyBorder="1"/>
    <xf numFmtId="178" fontId="65" fillId="0" borderId="65" xfId="1" applyNumberFormat="1" applyFont="1" applyBorder="1"/>
    <xf numFmtId="0" fontId="65" fillId="0" borderId="57" xfId="1" applyFont="1" applyBorder="1"/>
    <xf numFmtId="178" fontId="64" fillId="0" borderId="77" xfId="1" applyNumberFormat="1" applyFont="1" applyBorder="1"/>
    <xf numFmtId="174" fontId="64" fillId="0" borderId="63" xfId="123" applyNumberFormat="1" applyFont="1" applyFill="1" applyBorder="1" applyAlignment="1">
      <alignment horizontal="center" vertical="top" wrapText="1"/>
    </xf>
    <xf numFmtId="178" fontId="64" fillId="0" borderId="52" xfId="1" applyNumberFormat="1" applyFont="1" applyBorder="1"/>
    <xf numFmtId="0" fontId="65" fillId="0" borderId="83" xfId="1" applyFont="1" applyFill="1" applyBorder="1" applyAlignment="1">
      <alignment horizontal="centerContinuous" vertical="center" wrapText="1"/>
    </xf>
    <xf numFmtId="0" fontId="65" fillId="0" borderId="84" xfId="1" applyFont="1" applyFill="1" applyBorder="1" applyAlignment="1">
      <alignment horizontal="center" vertical="center" wrapText="1"/>
    </xf>
    <xf numFmtId="178" fontId="64" fillId="0" borderId="87" xfId="1" applyNumberFormat="1" applyFont="1" applyBorder="1"/>
    <xf numFmtId="0" fontId="65" fillId="0" borderId="52" xfId="1" applyFont="1" applyFill="1" applyBorder="1" applyAlignment="1">
      <alignment horizontal="center" vertical="center" wrapText="1"/>
    </xf>
    <xf numFmtId="0" fontId="65" fillId="0" borderId="90" xfId="1" applyFont="1" applyFill="1" applyBorder="1" applyAlignment="1">
      <alignment horizontal="center" vertical="center" wrapText="1"/>
    </xf>
    <xf numFmtId="9" fontId="65" fillId="0" borderId="84" xfId="123" applyFont="1" applyFill="1" applyBorder="1" applyAlignment="1">
      <alignment horizontal="center" vertical="center" wrapText="1"/>
    </xf>
    <xf numFmtId="178" fontId="65" fillId="0" borderId="91" xfId="1" applyNumberFormat="1" applyFont="1" applyBorder="1"/>
    <xf numFmtId="178" fontId="65" fillId="0" borderId="60" xfId="1" applyNumberFormat="1" applyFont="1" applyBorder="1"/>
    <xf numFmtId="0" fontId="64" fillId="0" borderId="100" xfId="1" applyFont="1" applyBorder="1" applyAlignment="1">
      <alignment horizontal="left" indent="1"/>
    </xf>
    <xf numFmtId="0" fontId="65" fillId="0" borderId="101" xfId="1" applyFont="1" applyFill="1" applyBorder="1" applyAlignment="1">
      <alignment horizontal="center" vertical="center" wrapText="1"/>
    </xf>
    <xf numFmtId="178" fontId="64" fillId="0" borderId="86" xfId="1" applyNumberFormat="1" applyFont="1" applyBorder="1"/>
    <xf numFmtId="178" fontId="65" fillId="0" borderId="99" xfId="1" applyNumberFormat="1" applyFont="1" applyBorder="1"/>
    <xf numFmtId="0" fontId="65" fillId="0" borderId="100" xfId="1" applyFont="1" applyFill="1" applyBorder="1" applyAlignment="1">
      <alignment horizontal="left" vertical="center"/>
    </xf>
    <xf numFmtId="0" fontId="64" fillId="0" borderId="95" xfId="1" applyFont="1" applyFill="1" applyBorder="1" applyAlignment="1">
      <alignment horizontal="center" vertical="center"/>
    </xf>
    <xf numFmtId="0" fontId="64" fillId="0" borderId="77" xfId="1" applyFont="1" applyBorder="1"/>
    <xf numFmtId="0" fontId="64" fillId="0" borderId="77" xfId="1" applyFont="1" applyFill="1" applyBorder="1" applyAlignment="1">
      <alignment horizontal="center" vertical="center"/>
    </xf>
    <xf numFmtId="9" fontId="65" fillId="0" borderId="77" xfId="123" applyFont="1" applyFill="1" applyBorder="1" applyAlignment="1">
      <alignment horizontal="center" vertical="center"/>
    </xf>
    <xf numFmtId="0" fontId="64" fillId="0" borderId="92" xfId="1" applyFont="1" applyFill="1" applyBorder="1" applyAlignment="1">
      <alignment horizontal="center" vertical="center"/>
    </xf>
    <xf numFmtId="0" fontId="64" fillId="0" borderId="103" xfId="1" applyFont="1" applyBorder="1"/>
    <xf numFmtId="174" fontId="64" fillId="0" borderId="77" xfId="123" applyNumberFormat="1" applyFont="1" applyFill="1" applyBorder="1" applyAlignment="1">
      <alignment horizontal="center" vertical="top" wrapText="1"/>
    </xf>
    <xf numFmtId="178" fontId="65" fillId="44" borderId="65" xfId="1" applyNumberFormat="1" applyFont="1" applyFill="1" applyBorder="1"/>
    <xf numFmtId="178" fontId="64" fillId="0" borderId="63" xfId="1" applyNumberFormat="1" applyFont="1" applyFill="1" applyBorder="1" applyProtection="1"/>
    <xf numFmtId="178" fontId="64" fillId="0" borderId="77" xfId="1" applyNumberFormat="1" applyFont="1" applyFill="1" applyBorder="1" applyProtection="1"/>
    <xf numFmtId="174" fontId="65" fillId="44" borderId="65" xfId="123" applyNumberFormat="1" applyFont="1" applyFill="1" applyBorder="1" applyAlignment="1">
      <alignment horizontal="center" vertical="top" wrapText="1"/>
    </xf>
    <xf numFmtId="9" fontId="64" fillId="0" borderId="87" xfId="123" applyFont="1" applyFill="1" applyBorder="1" applyAlignment="1" applyProtection="1">
      <alignment horizontal="center"/>
    </xf>
    <xf numFmtId="178" fontId="64" fillId="0" borderId="87" xfId="1" applyNumberFormat="1" applyFont="1" applyFill="1" applyBorder="1" applyAlignment="1" applyProtection="1">
      <alignment horizontal="center"/>
    </xf>
    <xf numFmtId="178" fontId="64" fillId="0" borderId="92" xfId="1" applyNumberFormat="1" applyFont="1" applyFill="1" applyBorder="1" applyAlignment="1" applyProtection="1">
      <alignment horizontal="center"/>
    </xf>
    <xf numFmtId="178" fontId="64" fillId="6" borderId="63" xfId="1" applyNumberFormat="1" applyFont="1" applyFill="1" applyBorder="1" applyProtection="1">
      <protection locked="0"/>
    </xf>
    <xf numFmtId="178" fontId="64" fillId="6" borderId="52" xfId="1" applyNumberFormat="1" applyFont="1" applyFill="1" applyBorder="1" applyProtection="1">
      <protection locked="0"/>
    </xf>
    <xf numFmtId="178" fontId="64" fillId="6" borderId="95" xfId="1" applyNumberFormat="1" applyFont="1" applyFill="1" applyBorder="1" applyProtection="1">
      <protection locked="0"/>
    </xf>
    <xf numFmtId="178" fontId="64" fillId="6" borderId="77" xfId="1" applyNumberFormat="1" applyFont="1" applyFill="1" applyBorder="1" applyProtection="1">
      <protection locked="0"/>
    </xf>
    <xf numFmtId="178" fontId="64" fillId="6" borderId="86" xfId="1" applyNumberFormat="1" applyFont="1" applyFill="1" applyBorder="1" applyProtection="1">
      <protection locked="0"/>
    </xf>
    <xf numFmtId="178" fontId="64" fillId="6" borderId="103" xfId="1" applyNumberFormat="1" applyFont="1" applyFill="1" applyBorder="1" applyProtection="1">
      <protection locked="0"/>
    </xf>
    <xf numFmtId="0" fontId="63" fillId="0" borderId="0" xfId="0" applyFont="1" applyAlignment="1">
      <alignment horizontal="left" vertical="center" indent="2"/>
    </xf>
    <xf numFmtId="0" fontId="63" fillId="0" borderId="55" xfId="1" applyFont="1" applyFill="1" applyBorder="1" applyAlignment="1">
      <alignment horizontal="left"/>
    </xf>
    <xf numFmtId="0" fontId="65" fillId="0" borderId="57" xfId="1" applyFont="1" applyFill="1" applyBorder="1" applyAlignment="1">
      <alignment horizontal="left" vertical="center"/>
    </xf>
    <xf numFmtId="0" fontId="64" fillId="0" borderId="53" xfId="1" applyFont="1" applyBorder="1" applyAlignment="1">
      <alignment horizontal="left" indent="1"/>
    </xf>
    <xf numFmtId="178" fontId="64" fillId="0" borderId="54" xfId="1" applyNumberFormat="1" applyFont="1" applyBorder="1"/>
    <xf numFmtId="178" fontId="64" fillId="0" borderId="63" xfId="1" applyNumberFormat="1" applyFont="1" applyFill="1" applyBorder="1"/>
    <xf numFmtId="178" fontId="64" fillId="0" borderId="67" xfId="1" applyNumberFormat="1" applyFont="1" applyFill="1" applyBorder="1"/>
    <xf numFmtId="0" fontId="67" fillId="0" borderId="53" xfId="1" applyNumberFormat="1" applyFont="1" applyBorder="1"/>
    <xf numFmtId="0" fontId="64" fillId="0" borderId="53" xfId="1" applyNumberFormat="1" applyFont="1" applyBorder="1" applyAlignment="1">
      <alignment horizontal="left" indent="1"/>
    </xf>
    <xf numFmtId="0" fontId="64" fillId="0" borderId="53" xfId="1" applyNumberFormat="1" applyFont="1" applyFill="1" applyBorder="1" applyAlignment="1">
      <alignment horizontal="left" indent="1"/>
    </xf>
    <xf numFmtId="178" fontId="64" fillId="0" borderId="67" xfId="80" applyNumberFormat="1" applyFont="1" applyFill="1" applyBorder="1"/>
    <xf numFmtId="178" fontId="64" fillId="0" borderId="54" xfId="1" applyNumberFormat="1" applyFont="1" applyFill="1" applyBorder="1"/>
    <xf numFmtId="178" fontId="65" fillId="0" borderId="84" xfId="1" applyNumberFormat="1" applyFont="1" applyFill="1" applyBorder="1"/>
    <xf numFmtId="178" fontId="65" fillId="0" borderId="111" xfId="1" applyNumberFormat="1" applyFont="1" applyFill="1" applyBorder="1"/>
    <xf numFmtId="178" fontId="65" fillId="0" borderId="93" xfId="1" applyNumberFormat="1" applyFont="1" applyFill="1" applyBorder="1"/>
    <xf numFmtId="178" fontId="65" fillId="0" borderId="64" xfId="1" applyNumberFormat="1" applyFont="1" applyBorder="1" applyAlignment="1">
      <alignment horizontal="center"/>
    </xf>
    <xf numFmtId="178" fontId="65" fillId="0" borderId="105" xfId="1" applyNumberFormat="1" applyFont="1" applyBorder="1" applyAlignment="1">
      <alignment horizontal="center"/>
    </xf>
    <xf numFmtId="0" fontId="64" fillId="0" borderId="53" xfId="1" applyFont="1" applyFill="1" applyBorder="1" applyAlignment="1">
      <alignment horizontal="left" indent="1"/>
    </xf>
    <xf numFmtId="178" fontId="65" fillId="0" borderId="66" xfId="1" applyNumberFormat="1" applyFont="1" applyBorder="1" applyAlignment="1">
      <alignment horizontal="center"/>
    </xf>
    <xf numFmtId="178" fontId="64" fillId="0" borderId="84" xfId="1" applyNumberFormat="1" applyFont="1" applyFill="1" applyBorder="1"/>
    <xf numFmtId="178" fontId="64" fillId="0" borderId="111" xfId="1" applyNumberFormat="1" applyFont="1" applyFill="1" applyBorder="1"/>
    <xf numFmtId="0" fontId="65" fillId="0" borderId="53" xfId="1" applyNumberFormat="1" applyFont="1" applyFill="1" applyBorder="1" applyAlignment="1">
      <alignment horizontal="left"/>
    </xf>
    <xf numFmtId="0" fontId="65" fillId="0" borderId="58" xfId="1" applyFont="1" applyFill="1" applyBorder="1" applyAlignment="1">
      <alignment horizontal="center" vertical="center" wrapText="1"/>
    </xf>
    <xf numFmtId="178" fontId="64" fillId="0" borderId="87" xfId="1" applyNumberFormat="1" applyFont="1" applyFill="1" applyBorder="1"/>
    <xf numFmtId="0" fontId="65" fillId="0" borderId="53" xfId="1" applyNumberFormat="1" applyFont="1" applyFill="1" applyBorder="1"/>
    <xf numFmtId="0" fontId="67" fillId="0" borderId="53" xfId="1" applyNumberFormat="1" applyFont="1" applyFill="1" applyBorder="1"/>
    <xf numFmtId="0" fontId="65" fillId="0" borderId="76" xfId="1" applyNumberFormat="1" applyFont="1" applyFill="1" applyBorder="1"/>
    <xf numFmtId="178" fontId="65" fillId="0" borderId="72" xfId="1" applyNumberFormat="1" applyFont="1" applyFill="1" applyBorder="1"/>
    <xf numFmtId="178" fontId="65" fillId="0" borderId="113" xfId="1" applyNumberFormat="1" applyFont="1" applyFill="1" applyBorder="1"/>
    <xf numFmtId="0" fontId="64" fillId="0" borderId="53" xfId="1" applyNumberFormat="1" applyFont="1" applyFill="1" applyBorder="1"/>
    <xf numFmtId="178" fontId="65" fillId="0" borderId="94" xfId="1" applyNumberFormat="1" applyFont="1" applyBorder="1" applyAlignment="1">
      <alignment horizontal="center"/>
    </xf>
    <xf numFmtId="0" fontId="64" fillId="0" borderId="53" xfId="1" applyNumberFormat="1" applyFont="1" applyFill="1" applyBorder="1" applyAlignment="1"/>
    <xf numFmtId="0" fontId="65" fillId="0" borderId="100" xfId="1" applyNumberFormat="1" applyFont="1" applyFill="1" applyBorder="1" applyAlignment="1">
      <alignment vertical="center" wrapText="1"/>
    </xf>
    <xf numFmtId="178" fontId="65" fillId="0" borderId="77" xfId="1" applyNumberFormat="1" applyFont="1" applyFill="1" applyBorder="1" applyAlignment="1">
      <alignment vertical="center"/>
    </xf>
    <xf numFmtId="178" fontId="65" fillId="0" borderId="123" xfId="1" applyNumberFormat="1" applyFont="1" applyFill="1" applyBorder="1" applyAlignment="1">
      <alignment vertical="center"/>
    </xf>
    <xf numFmtId="0" fontId="64" fillId="0" borderId="60" xfId="1" applyNumberFormat="1" applyFont="1" applyFill="1" applyBorder="1"/>
    <xf numFmtId="178" fontId="64" fillId="0" borderId="57" xfId="1" applyNumberFormat="1" applyFont="1" applyFill="1" applyBorder="1"/>
    <xf numFmtId="178" fontId="64" fillId="0" borderId="65" xfId="1" applyNumberFormat="1" applyFont="1" applyFill="1" applyBorder="1"/>
    <xf numFmtId="178" fontId="64" fillId="0" borderId="58" xfId="1" applyNumberFormat="1" applyFont="1" applyFill="1" applyBorder="1"/>
    <xf numFmtId="0" fontId="65" fillId="0" borderId="70" xfId="1" applyFont="1" applyFill="1" applyBorder="1" applyAlignment="1">
      <alignment horizontal="center" vertical="center" wrapText="1"/>
    </xf>
    <xf numFmtId="0" fontId="65" fillId="0" borderId="97" xfId="1" applyFont="1" applyFill="1" applyBorder="1" applyAlignment="1">
      <alignment horizontal="center" vertical="center" wrapText="1"/>
    </xf>
    <xf numFmtId="49" fontId="65" fillId="0" borderId="80" xfId="1" applyNumberFormat="1" applyFont="1" applyFill="1" applyBorder="1" applyAlignment="1">
      <alignment vertical="center" wrapText="1"/>
    </xf>
    <xf numFmtId="178" fontId="64" fillId="45" borderId="63" xfId="1" applyNumberFormat="1" applyFont="1" applyFill="1" applyBorder="1" applyProtection="1">
      <protection locked="0"/>
    </xf>
    <xf numFmtId="178" fontId="64" fillId="45" borderId="67" xfId="1" applyNumberFormat="1" applyFont="1" applyFill="1" applyBorder="1" applyProtection="1">
      <protection locked="0"/>
    </xf>
    <xf numFmtId="178" fontId="65" fillId="0" borderId="73" xfId="1" applyNumberFormat="1" applyFont="1" applyFill="1" applyBorder="1"/>
    <xf numFmtId="178" fontId="64" fillId="0" borderId="93" xfId="1" applyNumberFormat="1" applyFont="1" applyFill="1" applyBorder="1"/>
    <xf numFmtId="178" fontId="64" fillId="0" borderId="90" xfId="1" applyNumberFormat="1" applyFont="1" applyFill="1" applyBorder="1"/>
    <xf numFmtId="178" fontId="65" fillId="0" borderId="90" xfId="1" applyNumberFormat="1" applyFont="1" applyFill="1" applyBorder="1"/>
    <xf numFmtId="0" fontId="64" fillId="0" borderId="66" xfId="1" applyNumberFormat="1" applyFont="1" applyBorder="1" applyAlignment="1">
      <alignment horizontal="center"/>
    </xf>
    <xf numFmtId="0" fontId="65" fillId="0" borderId="71" xfId="1" applyFont="1" applyFill="1" applyBorder="1" applyAlignment="1">
      <alignment horizontal="center" vertical="center" wrapText="1"/>
    </xf>
    <xf numFmtId="178" fontId="65" fillId="0" borderId="88" xfId="1" applyNumberFormat="1" applyFont="1" applyFill="1" applyBorder="1"/>
    <xf numFmtId="178" fontId="65" fillId="0" borderId="106" xfId="1" applyNumberFormat="1" applyFont="1" applyFill="1" applyBorder="1" applyAlignment="1">
      <alignment vertical="center"/>
    </xf>
    <xf numFmtId="178" fontId="65" fillId="0" borderId="92" xfId="1" applyNumberFormat="1" applyFont="1" applyFill="1" applyBorder="1" applyAlignment="1">
      <alignment vertical="center"/>
    </xf>
    <xf numFmtId="178" fontId="64" fillId="0" borderId="74" xfId="1" applyNumberFormat="1" applyFont="1" applyFill="1" applyBorder="1"/>
    <xf numFmtId="178" fontId="64" fillId="0" borderId="91" xfId="1" applyNumberFormat="1" applyFont="1" applyFill="1" applyBorder="1"/>
    <xf numFmtId="178" fontId="64" fillId="45" borderId="87" xfId="1" applyNumberFormat="1" applyFont="1" applyFill="1" applyBorder="1" applyProtection="1">
      <protection locked="0"/>
    </xf>
    <xf numFmtId="178" fontId="64" fillId="45" borderId="81" xfId="1" applyNumberFormat="1" applyFont="1" applyFill="1" applyBorder="1" applyProtection="1">
      <protection locked="0"/>
    </xf>
    <xf numFmtId="0" fontId="64" fillId="0" borderId="53" xfId="1" applyNumberFormat="1" applyFont="1" applyFill="1" applyBorder="1" applyAlignment="1">
      <alignment horizontal="left" wrapText="1" indent="1"/>
    </xf>
    <xf numFmtId="0" fontId="63" fillId="0" borderId="55" xfId="1" applyFont="1" applyFill="1" applyBorder="1" applyAlignment="1">
      <alignment horizontal="left"/>
    </xf>
    <xf numFmtId="178" fontId="64" fillId="0" borderId="63" xfId="1" applyNumberFormat="1" applyFont="1" applyBorder="1"/>
    <xf numFmtId="178" fontId="64" fillId="0" borderId="54" xfId="1" applyNumberFormat="1" applyFont="1" applyBorder="1"/>
    <xf numFmtId="178" fontId="64" fillId="0" borderId="53" xfId="1" applyNumberFormat="1" applyFont="1" applyBorder="1"/>
    <xf numFmtId="178" fontId="64" fillId="0" borderId="67" xfId="1" applyNumberFormat="1" applyFont="1" applyBorder="1"/>
    <xf numFmtId="178" fontId="64" fillId="0" borderId="63" xfId="1" applyNumberFormat="1" applyFont="1" applyFill="1" applyBorder="1"/>
    <xf numFmtId="178" fontId="65" fillId="0" borderId="84" xfId="1" applyNumberFormat="1" applyFont="1" applyBorder="1"/>
    <xf numFmtId="178" fontId="65" fillId="0" borderId="111" xfId="1" applyNumberFormat="1" applyFont="1" applyBorder="1"/>
    <xf numFmtId="178" fontId="65" fillId="0" borderId="81" xfId="1" applyNumberFormat="1" applyFont="1" applyBorder="1"/>
    <xf numFmtId="178" fontId="65" fillId="0" borderId="93" xfId="1" applyNumberFormat="1" applyFont="1" applyBorder="1"/>
    <xf numFmtId="178" fontId="65" fillId="0" borderId="70" xfId="1" applyNumberFormat="1" applyFont="1" applyFill="1" applyBorder="1"/>
    <xf numFmtId="0" fontId="67" fillId="0" borderId="53" xfId="1" applyNumberFormat="1" applyFont="1" applyBorder="1"/>
    <xf numFmtId="0" fontId="64" fillId="0" borderId="53" xfId="1" applyNumberFormat="1" applyFont="1" applyBorder="1" applyAlignment="1">
      <alignment horizontal="left" indent="1"/>
    </xf>
    <xf numFmtId="178" fontId="64" fillId="0" borderId="54" xfId="1" applyNumberFormat="1" applyFont="1" applyFill="1" applyBorder="1"/>
    <xf numFmtId="0" fontId="65" fillId="0" borderId="53" xfId="1" applyNumberFormat="1" applyFont="1" applyBorder="1"/>
    <xf numFmtId="0" fontId="64" fillId="0" borderId="53" xfId="1" applyNumberFormat="1" applyFont="1" applyBorder="1"/>
    <xf numFmtId="0" fontId="65" fillId="0" borderId="57" xfId="1" applyFont="1" applyFill="1" applyBorder="1" applyAlignment="1">
      <alignment horizontal="center" vertical="center" wrapText="1"/>
    </xf>
    <xf numFmtId="178" fontId="65" fillId="0" borderId="63" xfId="1" applyNumberFormat="1" applyFont="1" applyBorder="1" applyAlignment="1">
      <alignment horizontal="center"/>
    </xf>
    <xf numFmtId="178" fontId="65" fillId="0" borderId="53" xfId="1" applyNumberFormat="1" applyFont="1" applyBorder="1" applyAlignment="1">
      <alignment horizontal="center"/>
    </xf>
    <xf numFmtId="178" fontId="65" fillId="0" borderId="54" xfId="1" applyNumberFormat="1" applyFont="1" applyBorder="1" applyAlignment="1">
      <alignment horizontal="center"/>
    </xf>
    <xf numFmtId="178" fontId="65" fillId="0" borderId="69" xfId="1" applyNumberFormat="1" applyFont="1" applyFill="1" applyBorder="1"/>
    <xf numFmtId="178" fontId="65" fillId="0" borderId="68" xfId="1" applyNumberFormat="1" applyFont="1" applyFill="1" applyBorder="1"/>
    <xf numFmtId="178" fontId="65" fillId="0" borderId="71" xfId="1" applyNumberFormat="1" applyFont="1" applyFill="1" applyBorder="1"/>
    <xf numFmtId="0" fontId="65" fillId="0" borderId="65" xfId="1" applyFont="1" applyFill="1" applyBorder="1" applyAlignment="1">
      <alignment horizontal="center" vertical="center" wrapText="1"/>
    </xf>
    <xf numFmtId="0" fontId="65" fillId="0" borderId="58" xfId="1" applyFont="1" applyFill="1" applyBorder="1" applyAlignment="1">
      <alignment horizontal="center" vertical="center" wrapText="1"/>
    </xf>
    <xf numFmtId="178" fontId="65" fillId="0" borderId="67" xfId="1" applyNumberFormat="1" applyFont="1" applyBorder="1" applyAlignment="1">
      <alignment horizontal="center"/>
    </xf>
    <xf numFmtId="0" fontId="64" fillId="0" borderId="53" xfId="1" applyNumberFormat="1" applyFont="1" applyBorder="1" applyAlignment="1">
      <alignment horizontal="left" vertical="top" wrapText="1" indent="1"/>
    </xf>
    <xf numFmtId="178" fontId="64" fillId="0" borderId="87" xfId="1" applyNumberFormat="1" applyFont="1" applyBorder="1"/>
    <xf numFmtId="178" fontId="65" fillId="0" borderId="97" xfId="1" applyNumberFormat="1" applyFont="1" applyFill="1" applyBorder="1"/>
    <xf numFmtId="0" fontId="65" fillId="0" borderId="68" xfId="1" applyNumberFormat="1" applyFont="1" applyBorder="1" applyAlignment="1">
      <alignment vertical="center" wrapText="1"/>
    </xf>
    <xf numFmtId="0" fontId="64" fillId="0" borderId="87" xfId="1" applyNumberFormat="1" applyFont="1" applyBorder="1" applyAlignment="1">
      <alignment horizontal="center"/>
    </xf>
    <xf numFmtId="0" fontId="65" fillId="0" borderId="87" xfId="1" applyNumberFormat="1" applyFont="1" applyBorder="1" applyAlignment="1">
      <alignment horizontal="center"/>
    </xf>
    <xf numFmtId="178" fontId="65" fillId="0" borderId="90" xfId="1" applyNumberFormat="1" applyFont="1" applyBorder="1"/>
    <xf numFmtId="0" fontId="67" fillId="0" borderId="87" xfId="1" applyNumberFormat="1" applyFont="1" applyBorder="1" applyAlignment="1">
      <alignment horizontal="center"/>
    </xf>
    <xf numFmtId="0" fontId="65" fillId="0" borderId="81" xfId="1" applyNumberFormat="1" applyFont="1" applyBorder="1"/>
    <xf numFmtId="0" fontId="65" fillId="0" borderId="90" xfId="1" applyNumberFormat="1" applyFont="1" applyBorder="1" applyAlignment="1">
      <alignment horizontal="center"/>
    </xf>
    <xf numFmtId="0" fontId="64" fillId="0" borderId="87" xfId="1" applyNumberFormat="1" applyFont="1" applyBorder="1" applyAlignment="1">
      <alignment horizontal="center" vertical="top" wrapText="1"/>
    </xf>
    <xf numFmtId="0" fontId="65" fillId="0" borderId="97" xfId="1" quotePrefix="1" applyNumberFormat="1" applyFont="1" applyBorder="1" applyAlignment="1">
      <alignment horizontal="center" vertical="center" wrapText="1"/>
    </xf>
    <xf numFmtId="0" fontId="65" fillId="0" borderId="70" xfId="1" applyFont="1" applyFill="1" applyBorder="1" applyAlignment="1">
      <alignment horizontal="center" vertical="center" wrapText="1"/>
    </xf>
    <xf numFmtId="49" fontId="65" fillId="0" borderId="66" xfId="1" applyNumberFormat="1" applyFont="1" applyFill="1" applyBorder="1" applyAlignment="1">
      <alignment horizontal="center" vertical="center" wrapText="1"/>
    </xf>
    <xf numFmtId="49" fontId="65" fillId="0" borderId="74" xfId="1" applyNumberFormat="1" applyFont="1" applyFill="1" applyBorder="1" applyAlignment="1">
      <alignment vertical="center" wrapText="1"/>
    </xf>
    <xf numFmtId="178" fontId="65" fillId="0" borderId="87" xfId="1" applyNumberFormat="1" applyFont="1" applyBorder="1" applyAlignment="1">
      <alignment horizontal="center"/>
    </xf>
    <xf numFmtId="0" fontId="65" fillId="0" borderId="94" xfId="1" applyFont="1" applyFill="1" applyBorder="1" applyAlignment="1">
      <alignment vertical="center"/>
    </xf>
    <xf numFmtId="0" fontId="65" fillId="0" borderId="91" xfId="1" applyFont="1" applyFill="1" applyBorder="1" applyAlignment="1">
      <alignment vertical="center"/>
    </xf>
    <xf numFmtId="178" fontId="64" fillId="45" borderId="63" xfId="1" applyNumberFormat="1" applyFont="1" applyFill="1" applyBorder="1" applyProtection="1">
      <protection locked="0"/>
    </xf>
    <xf numFmtId="178" fontId="64" fillId="45" borderId="53" xfId="1" applyNumberFormat="1" applyFont="1" applyFill="1" applyBorder="1" applyProtection="1">
      <protection locked="0"/>
    </xf>
    <xf numFmtId="0" fontId="64" fillId="0" borderId="53" xfId="1" applyNumberFormat="1" applyFont="1" applyFill="1" applyBorder="1" applyAlignment="1" applyProtection="1">
      <alignment horizontal="left" indent="1"/>
    </xf>
    <xf numFmtId="178" fontId="64" fillId="6" borderId="63" xfId="1" applyNumberFormat="1" applyFont="1" applyFill="1" applyBorder="1" applyProtection="1">
      <protection locked="0"/>
    </xf>
    <xf numFmtId="178" fontId="64" fillId="6" borderId="53" xfId="1" applyNumberFormat="1" applyFont="1" applyFill="1" applyBorder="1" applyProtection="1">
      <protection locked="0"/>
    </xf>
    <xf numFmtId="0" fontId="63" fillId="0" borderId="55" xfId="1" applyFont="1" applyFill="1" applyBorder="1" applyAlignment="1">
      <alignment horizontal="left"/>
    </xf>
    <xf numFmtId="0" fontId="65" fillId="0" borderId="57" xfId="1" applyFont="1" applyFill="1" applyBorder="1" applyAlignment="1">
      <alignment horizontal="left" vertical="center"/>
    </xf>
    <xf numFmtId="0" fontId="67" fillId="0" borderId="53" xfId="1" applyFont="1" applyBorder="1"/>
    <xf numFmtId="178" fontId="64" fillId="0" borderId="0" xfId="1" applyNumberFormat="1" applyFont="1" applyBorder="1"/>
    <xf numFmtId="178" fontId="64" fillId="0" borderId="63" xfId="1" applyNumberFormat="1" applyFont="1" applyBorder="1"/>
    <xf numFmtId="178" fontId="64" fillId="0" borderId="54" xfId="1" applyNumberFormat="1" applyFont="1" applyBorder="1"/>
    <xf numFmtId="178" fontId="64" fillId="0" borderId="53" xfId="1" applyNumberFormat="1" applyFont="1" applyBorder="1"/>
    <xf numFmtId="178" fontId="65" fillId="0" borderId="84" xfId="1" applyNumberFormat="1" applyFont="1" applyBorder="1"/>
    <xf numFmtId="178" fontId="65" fillId="0" borderId="0" xfId="1" applyNumberFormat="1" applyFont="1" applyBorder="1"/>
    <xf numFmtId="178" fontId="65" fillId="0" borderId="63" xfId="1" applyNumberFormat="1" applyFont="1" applyBorder="1"/>
    <xf numFmtId="178" fontId="65" fillId="0" borderId="53" xfId="1" applyNumberFormat="1" applyFont="1" applyBorder="1"/>
    <xf numFmtId="0" fontId="65" fillId="0" borderId="68" xfId="1" applyFont="1" applyBorder="1"/>
    <xf numFmtId="178" fontId="65" fillId="0" borderId="70" xfId="1" applyNumberFormat="1" applyFont="1" applyFill="1" applyBorder="1"/>
    <xf numFmtId="178" fontId="65" fillId="0" borderId="70" xfId="1" applyNumberFormat="1" applyFont="1" applyBorder="1"/>
    <xf numFmtId="0" fontId="67" fillId="0" borderId="53" xfId="1" applyNumberFormat="1" applyFont="1" applyBorder="1"/>
    <xf numFmtId="178" fontId="64" fillId="0" borderId="54" xfId="1" applyNumberFormat="1" applyFont="1" applyFill="1" applyBorder="1"/>
    <xf numFmtId="0" fontId="64" fillId="0" borderId="63" xfId="1" applyFont="1" applyBorder="1" applyAlignment="1">
      <alignment horizontal="center"/>
    </xf>
    <xf numFmtId="0" fontId="65" fillId="0" borderId="57" xfId="1" applyFont="1" applyFill="1" applyBorder="1" applyAlignment="1">
      <alignment horizontal="center" vertical="center" wrapText="1"/>
    </xf>
    <xf numFmtId="0" fontId="64" fillId="0" borderId="70" xfId="1" applyFont="1" applyBorder="1" applyAlignment="1">
      <alignment horizontal="center"/>
    </xf>
    <xf numFmtId="178" fontId="65" fillId="0" borderId="54" xfId="1" applyNumberFormat="1" applyFont="1" applyFill="1" applyBorder="1"/>
    <xf numFmtId="178" fontId="65" fillId="0" borderId="71" xfId="1" applyNumberFormat="1" applyFont="1" applyFill="1" applyBorder="1"/>
    <xf numFmtId="0" fontId="65" fillId="0" borderId="55" xfId="1" applyFont="1" applyFill="1" applyBorder="1" applyAlignment="1">
      <alignment horizontal="center" vertical="center" wrapText="1"/>
    </xf>
    <xf numFmtId="0" fontId="65" fillId="0" borderId="65" xfId="1" applyFont="1" applyFill="1" applyBorder="1" applyAlignment="1">
      <alignment horizontal="center" vertical="center" wrapText="1"/>
    </xf>
    <xf numFmtId="0" fontId="65" fillId="0" borderId="58" xfId="1" applyFont="1" applyFill="1" applyBorder="1" applyAlignment="1">
      <alignment horizontal="center" vertical="center" wrapText="1"/>
    </xf>
    <xf numFmtId="178" fontId="65" fillId="0" borderId="63" xfId="1" applyNumberFormat="1" applyFont="1" applyFill="1" applyBorder="1"/>
    <xf numFmtId="0" fontId="65" fillId="0" borderId="53" xfId="1" applyFont="1" applyBorder="1" applyAlignment="1">
      <alignment horizontal="left" indent="1"/>
    </xf>
    <xf numFmtId="0" fontId="64" fillId="0" borderId="53" xfId="1" applyFont="1" applyBorder="1" applyAlignment="1">
      <alignment horizontal="left" indent="2"/>
    </xf>
    <xf numFmtId="178" fontId="65" fillId="0" borderId="87" xfId="1" applyNumberFormat="1" applyFont="1" applyFill="1" applyBorder="1"/>
    <xf numFmtId="178" fontId="65" fillId="0" borderId="97" xfId="1" applyNumberFormat="1" applyFont="1" applyFill="1" applyBorder="1"/>
    <xf numFmtId="0" fontId="65" fillId="0" borderId="68" xfId="1" applyNumberFormat="1" applyFont="1" applyBorder="1" applyAlignment="1">
      <alignment vertical="center" wrapText="1"/>
    </xf>
    <xf numFmtId="0" fontId="64" fillId="0" borderId="87" xfId="1" applyNumberFormat="1" applyFont="1" applyBorder="1" applyAlignment="1">
      <alignment horizontal="center"/>
    </xf>
    <xf numFmtId="0" fontId="64" fillId="0" borderId="97" xfId="1" quotePrefix="1" applyNumberFormat="1" applyFont="1" applyBorder="1" applyAlignment="1">
      <alignment horizontal="center" vertical="center" wrapText="1"/>
    </xf>
    <xf numFmtId="0" fontId="65" fillId="0" borderId="70" xfId="1" applyFont="1" applyFill="1" applyBorder="1" applyAlignment="1">
      <alignment horizontal="center" vertical="center" wrapText="1"/>
    </xf>
    <xf numFmtId="49" fontId="65" fillId="0" borderId="66" xfId="1" applyNumberFormat="1" applyFont="1" applyFill="1" applyBorder="1" applyAlignment="1">
      <alignment horizontal="center" vertical="center" wrapText="1"/>
    </xf>
    <xf numFmtId="0" fontId="64" fillId="0" borderId="87" xfId="1" quotePrefix="1" applyNumberFormat="1" applyFont="1" applyBorder="1" applyAlignment="1">
      <alignment horizontal="center"/>
    </xf>
    <xf numFmtId="0" fontId="65" fillId="0" borderId="94" xfId="1" applyFont="1" applyFill="1" applyBorder="1" applyAlignment="1">
      <alignment vertical="center"/>
    </xf>
    <xf numFmtId="0" fontId="65" fillId="0" borderId="91" xfId="1" applyFont="1" applyFill="1" applyBorder="1" applyAlignment="1">
      <alignment vertical="center"/>
    </xf>
    <xf numFmtId="178" fontId="64" fillId="45" borderId="63" xfId="1" applyNumberFormat="1" applyFont="1" applyFill="1" applyBorder="1" applyProtection="1">
      <protection locked="0"/>
    </xf>
    <xf numFmtId="178" fontId="64" fillId="45" borderId="53" xfId="1" applyNumberFormat="1" applyFont="1" applyFill="1" applyBorder="1" applyProtection="1">
      <protection locked="0"/>
    </xf>
    <xf numFmtId="178" fontId="65" fillId="0" borderId="63" xfId="1" applyNumberFormat="1" applyFont="1" applyFill="1" applyBorder="1" applyProtection="1"/>
    <xf numFmtId="178" fontId="65" fillId="0" borderId="53" xfId="1" applyNumberFormat="1" applyFont="1" applyFill="1" applyBorder="1" applyProtection="1"/>
    <xf numFmtId="178" fontId="65" fillId="0" borderId="67" xfId="1" applyNumberFormat="1" applyFont="1" applyFill="1" applyBorder="1" applyProtection="1"/>
    <xf numFmtId="178" fontId="64" fillId="0" borderId="63" xfId="1" applyNumberFormat="1" applyFont="1" applyBorder="1" applyProtection="1"/>
    <xf numFmtId="178" fontId="64" fillId="0" borderId="67" xfId="1" applyNumberFormat="1" applyFont="1" applyBorder="1" applyProtection="1"/>
    <xf numFmtId="0" fontId="66" fillId="0" borderId="53" xfId="1" applyNumberFormat="1" applyFont="1" applyFill="1" applyBorder="1" applyAlignment="1" applyProtection="1">
      <alignment horizontal="left" indent="1"/>
    </xf>
    <xf numFmtId="0" fontId="64" fillId="0" borderId="53" xfId="1" applyNumberFormat="1" applyFont="1" applyFill="1" applyBorder="1" applyAlignment="1" applyProtection="1">
      <alignment horizontal="left" indent="2"/>
    </xf>
    <xf numFmtId="0" fontId="64" fillId="0" borderId="53" xfId="1" applyFont="1" applyFill="1" applyBorder="1" applyAlignment="1">
      <alignment horizontal="left" indent="2"/>
    </xf>
    <xf numFmtId="0" fontId="65" fillId="0" borderId="53" xfId="1" applyNumberFormat="1" applyFont="1" applyBorder="1" applyAlignment="1">
      <alignment vertical="center" wrapText="1"/>
    </xf>
    <xf numFmtId="178" fontId="65" fillId="0" borderId="78" xfId="1" applyNumberFormat="1" applyFont="1" applyFill="1" applyBorder="1" applyProtection="1"/>
    <xf numFmtId="178" fontId="65" fillId="0" borderId="87" xfId="1" applyNumberFormat="1" applyFont="1" applyFill="1" applyBorder="1" applyProtection="1"/>
    <xf numFmtId="178" fontId="65" fillId="0" borderId="67" xfId="1" applyNumberFormat="1" applyFont="1" applyFill="1" applyBorder="1"/>
    <xf numFmtId="0" fontId="65" fillId="0" borderId="53" xfId="1" applyFont="1" applyFill="1" applyBorder="1" applyAlignment="1">
      <alignment horizontal="left" indent="1"/>
    </xf>
    <xf numFmtId="178" fontId="64" fillId="0" borderId="87" xfId="1" applyNumberFormat="1" applyFont="1" applyBorder="1" applyProtection="1"/>
    <xf numFmtId="178" fontId="65" fillId="0" borderId="78" xfId="1" applyNumberFormat="1" applyFont="1" applyFill="1" applyBorder="1"/>
    <xf numFmtId="178" fontId="65" fillId="0" borderId="75" xfId="1" applyNumberFormat="1" applyFont="1" applyFill="1" applyBorder="1"/>
    <xf numFmtId="0" fontId="64" fillId="0" borderId="78" xfId="1" quotePrefix="1" applyNumberFormat="1" applyFont="1" applyBorder="1" applyAlignment="1">
      <alignment horizontal="center" vertical="center" wrapText="1"/>
    </xf>
    <xf numFmtId="178" fontId="65" fillId="0" borderId="86" xfId="1" applyNumberFormat="1" applyFont="1" applyFill="1" applyBorder="1"/>
    <xf numFmtId="175" fontId="65" fillId="0" borderId="63" xfId="1" applyNumberFormat="1" applyFont="1" applyFill="1" applyBorder="1" applyProtection="1">
      <protection locked="0"/>
    </xf>
    <xf numFmtId="175" fontId="65" fillId="0" borderId="87" xfId="1" applyNumberFormat="1" applyFont="1" applyFill="1" applyBorder="1" applyProtection="1">
      <protection locked="0"/>
    </xf>
    <xf numFmtId="175" fontId="65" fillId="0" borderId="78" xfId="1" applyNumberFormat="1" applyFont="1" applyFill="1" applyBorder="1" applyProtection="1">
      <protection locked="0"/>
    </xf>
    <xf numFmtId="175" fontId="65" fillId="0" borderId="67" xfId="1" applyNumberFormat="1" applyFont="1" applyFill="1" applyBorder="1" applyProtection="1">
      <protection locked="0"/>
    </xf>
    <xf numFmtId="178" fontId="64" fillId="0" borderId="70" xfId="1" applyNumberFormat="1" applyFont="1" applyBorder="1"/>
    <xf numFmtId="178" fontId="64" fillId="0" borderId="78" xfId="1" applyNumberFormat="1" applyFont="1" applyBorder="1" applyProtection="1"/>
    <xf numFmtId="178" fontId="64" fillId="0" borderId="67" xfId="80" applyNumberFormat="1" applyFont="1" applyBorder="1" applyProtection="1"/>
    <xf numFmtId="178" fontId="64" fillId="0" borderId="63" xfId="80" applyNumberFormat="1" applyFont="1" applyBorder="1" applyProtection="1"/>
    <xf numFmtId="178" fontId="64" fillId="0" borderId="87" xfId="80" applyNumberFormat="1" applyFont="1" applyBorder="1" applyProtection="1"/>
    <xf numFmtId="178" fontId="65" fillId="0" borderId="90" xfId="1" applyNumberFormat="1" applyFont="1" applyBorder="1" applyProtection="1"/>
    <xf numFmtId="178" fontId="65" fillId="0" borderId="101" xfId="1" applyNumberFormat="1" applyFont="1" applyBorder="1" applyProtection="1"/>
    <xf numFmtId="178" fontId="65" fillId="0" borderId="84" xfId="1" applyNumberFormat="1" applyFont="1" applyBorder="1" applyProtection="1"/>
    <xf numFmtId="178" fontId="64" fillId="0" borderId="75" xfId="1" applyNumberFormat="1" applyFont="1" applyBorder="1" applyProtection="1"/>
    <xf numFmtId="178" fontId="64" fillId="0" borderId="71" xfId="1" applyNumberFormat="1" applyFont="1" applyBorder="1" applyProtection="1"/>
    <xf numFmtId="178" fontId="64" fillId="0" borderId="70" xfId="1" applyNumberFormat="1" applyFont="1" applyBorder="1" applyProtection="1"/>
    <xf numFmtId="178" fontId="64" fillId="0" borderId="97" xfId="1" applyNumberFormat="1" applyFont="1" applyBorder="1" applyProtection="1"/>
    <xf numFmtId="178" fontId="64" fillId="45" borderId="63" xfId="80" applyNumberFormat="1" applyFont="1" applyFill="1" applyBorder="1" applyProtection="1">
      <protection locked="0"/>
    </xf>
    <xf numFmtId="178" fontId="64" fillId="45" borderId="53" xfId="80" applyNumberFormat="1" applyFont="1" applyFill="1" applyBorder="1" applyProtection="1">
      <protection locked="0"/>
    </xf>
    <xf numFmtId="178" fontId="65" fillId="45" borderId="63" xfId="1" applyNumberFormat="1" applyFont="1" applyFill="1" applyBorder="1" applyProtection="1">
      <protection locked="0"/>
    </xf>
    <xf numFmtId="178" fontId="65" fillId="45" borderId="53" xfId="1" applyNumberFormat="1" applyFont="1" applyFill="1" applyBorder="1" applyProtection="1">
      <protection locked="0"/>
    </xf>
    <xf numFmtId="178" fontId="64" fillId="6" borderId="63" xfId="1" applyNumberFormat="1" applyFont="1" applyFill="1" applyBorder="1" applyProtection="1">
      <protection locked="0"/>
    </xf>
    <xf numFmtId="0" fontId="91" fillId="0" borderId="0" xfId="108" applyFont="1" applyFill="1"/>
    <xf numFmtId="0" fontId="91" fillId="0" borderId="0" xfId="108" applyFont="1" applyFill="1" applyAlignment="1">
      <alignment wrapText="1"/>
    </xf>
    <xf numFmtId="173" fontId="92" fillId="0" borderId="0" xfId="140" applyNumberFormat="1" applyFont="1" applyFill="1"/>
    <xf numFmtId="0" fontId="92" fillId="0" borderId="0" xfId="108" applyFont="1" applyFill="1"/>
    <xf numFmtId="0" fontId="63" fillId="0" borderId="0" xfId="108" applyFont="1" applyFill="1"/>
    <xf numFmtId="0" fontId="63" fillId="0" borderId="2" xfId="108" applyFont="1" applyFill="1" applyBorder="1"/>
    <xf numFmtId="0" fontId="63" fillId="0" borderId="2" xfId="108" applyFont="1" applyFill="1" applyBorder="1" applyAlignment="1">
      <alignment wrapText="1"/>
    </xf>
    <xf numFmtId="173" fontId="91" fillId="0" borderId="2" xfId="140" applyNumberFormat="1" applyFont="1" applyFill="1" applyBorder="1"/>
    <xf numFmtId="15" fontId="26" fillId="0" borderId="0" xfId="108" quotePrefix="1" applyNumberFormat="1" applyFont="1" applyFill="1"/>
    <xf numFmtId="0" fontId="26" fillId="0" borderId="0" xfId="108" applyFont="1" applyFill="1"/>
    <xf numFmtId="0" fontId="26" fillId="0" borderId="2" xfId="108" applyFont="1" applyFill="1" applyBorder="1"/>
    <xf numFmtId="0" fontId="26" fillId="0" borderId="2" xfId="108" applyFont="1" applyFill="1" applyBorder="1" applyAlignment="1">
      <alignment wrapText="1"/>
    </xf>
    <xf numFmtId="0" fontId="91" fillId="0" borderId="2" xfId="140" applyNumberFormat="1" applyFont="1" applyFill="1" applyBorder="1"/>
    <xf numFmtId="173" fontId="91" fillId="0" borderId="2" xfId="140" applyNumberFormat="1" applyFont="1" applyFill="1" applyBorder="1" applyAlignment="1">
      <alignment horizontal="center"/>
    </xf>
    <xf numFmtId="0" fontId="91" fillId="0" borderId="2" xfId="140" applyNumberFormat="1" applyFont="1" applyFill="1" applyBorder="1" applyAlignment="1">
      <alignment horizontal="center"/>
    </xf>
    <xf numFmtId="173" fontId="26" fillId="0" borderId="2" xfId="140" applyNumberFormat="1" applyFont="1" applyFill="1" applyBorder="1"/>
    <xf numFmtId="173" fontId="63" fillId="0" borderId="2" xfId="140" applyNumberFormat="1" applyFont="1" applyFill="1" applyBorder="1"/>
    <xf numFmtId="173" fontId="63" fillId="0" borderId="108" xfId="140" applyNumberFormat="1" applyFont="1" applyFill="1" applyBorder="1"/>
    <xf numFmtId="3" fontId="63" fillId="0" borderId="0" xfId="108" applyNumberFormat="1" applyFont="1" applyFill="1"/>
    <xf numFmtId="173" fontId="26" fillId="0" borderId="108" xfId="140" applyNumberFormat="1" applyFont="1" applyFill="1" applyBorder="1"/>
    <xf numFmtId="173" fontId="63" fillId="0" borderId="0" xfId="140" applyNumberFormat="1" applyFont="1" applyFill="1"/>
    <xf numFmtId="166" fontId="26" fillId="0" borderId="0" xfId="140" applyFont="1" applyFill="1"/>
    <xf numFmtId="0" fontId="26" fillId="0" borderId="2" xfId="112" applyFont="1" applyFill="1" applyBorder="1" applyAlignment="1">
      <alignment wrapText="1"/>
    </xf>
    <xf numFmtId="173" fontId="26" fillId="0" borderId="2" xfId="141" applyNumberFormat="1" applyFont="1" applyFill="1" applyBorder="1"/>
    <xf numFmtId="165" fontId="63" fillId="0" borderId="108" xfId="108" applyNumberFormat="1" applyFont="1" applyFill="1" applyBorder="1"/>
    <xf numFmtId="165" fontId="63" fillId="0" borderId="2" xfId="108" applyNumberFormat="1" applyFont="1" applyFill="1" applyBorder="1"/>
    <xf numFmtId="0" fontId="26" fillId="0" borderId="0" xfId="108" applyFont="1" applyFill="1" applyAlignment="1">
      <alignment wrapText="1"/>
    </xf>
    <xf numFmtId="173" fontId="63" fillId="0" borderId="23" xfId="140" applyNumberFormat="1" applyFont="1" applyFill="1" applyBorder="1"/>
    <xf numFmtId="173" fontId="26" fillId="0" borderId="0" xfId="140" applyNumberFormat="1" applyFont="1" applyFill="1"/>
    <xf numFmtId="166" fontId="45" fillId="0" borderId="11" xfId="9" applyFont="1" applyBorder="1" applyAlignment="1">
      <alignment vertical="center"/>
    </xf>
    <xf numFmtId="0" fontId="15" fillId="11" borderId="1" xfId="1" applyFont="1" applyFill="1" applyBorder="1" applyAlignment="1">
      <alignment horizontal="left" vertical="top" wrapText="1"/>
    </xf>
    <xf numFmtId="0" fontId="14" fillId="3" borderId="1" xfId="1" applyFont="1" applyFill="1" applyBorder="1" applyAlignment="1">
      <alignment horizontal="left" vertical="top" wrapText="1"/>
    </xf>
    <xf numFmtId="166" fontId="15" fillId="3" borderId="1" xfId="1" applyNumberFormat="1" applyFont="1" applyFill="1" applyBorder="1" applyAlignment="1">
      <alignment horizontal="left" vertical="top" wrapText="1"/>
    </xf>
    <xf numFmtId="9" fontId="15" fillId="3" borderId="1" xfId="1" applyNumberFormat="1" applyFont="1" applyFill="1" applyBorder="1" applyAlignment="1">
      <alignment horizontal="left" vertical="top" wrapText="1"/>
    </xf>
    <xf numFmtId="0" fontId="15" fillId="3" borderId="0" xfId="1" applyFont="1" applyFill="1" applyAlignment="1">
      <alignment horizontal="left" vertical="top"/>
    </xf>
    <xf numFmtId="0" fontId="15" fillId="3" borderId="34" xfId="1" applyFont="1" applyFill="1" applyBorder="1" applyAlignment="1">
      <alignment horizontal="left" vertical="top" wrapText="1"/>
    </xf>
    <xf numFmtId="0" fontId="10" fillId="7" borderId="1" xfId="0" applyFont="1" applyFill="1" applyBorder="1" applyAlignment="1">
      <alignment horizontal="left" vertical="top" wrapText="1"/>
    </xf>
    <xf numFmtId="0" fontId="43" fillId="3" borderId="1" xfId="1" applyFont="1" applyFill="1" applyBorder="1" applyAlignment="1">
      <alignment horizontal="center" vertical="center" wrapText="1"/>
    </xf>
    <xf numFmtId="0" fontId="14" fillId="0" borderId="1" xfId="1" applyFont="1" applyFill="1" applyBorder="1" applyAlignment="1">
      <alignment horizontal="left" vertical="top" wrapText="1"/>
    </xf>
    <xf numFmtId="164" fontId="9" fillId="3" borderId="1" xfId="0" applyNumberFormat="1" applyFont="1" applyFill="1" applyBorder="1" applyAlignment="1">
      <alignment horizontal="left" vertical="top" wrapText="1"/>
    </xf>
    <xf numFmtId="164" fontId="15" fillId="3" borderId="1" xfId="0" applyNumberFormat="1" applyFont="1" applyFill="1" applyBorder="1" applyAlignment="1">
      <alignment horizontal="left" vertical="top" wrapText="1"/>
    </xf>
    <xf numFmtId="169" fontId="15" fillId="3" borderId="1" xfId="0" applyNumberFormat="1" applyFont="1" applyFill="1" applyBorder="1" applyAlignment="1">
      <alignment horizontal="left" vertical="top" wrapText="1"/>
    </xf>
    <xf numFmtId="170" fontId="15" fillId="3" borderId="1" xfId="3" applyFont="1" applyFill="1" applyBorder="1" applyAlignment="1">
      <alignment horizontal="left" vertical="top" wrapText="1"/>
    </xf>
    <xf numFmtId="0" fontId="14" fillId="46" borderId="1" xfId="1" applyFont="1" applyFill="1" applyBorder="1" applyAlignment="1">
      <alignment horizontal="left" vertical="top" wrapText="1"/>
    </xf>
    <xf numFmtId="0" fontId="14" fillId="46" borderId="1" xfId="0" applyFont="1" applyFill="1" applyBorder="1" applyAlignment="1">
      <alignment horizontal="left" vertical="top"/>
    </xf>
    <xf numFmtId="0" fontId="16" fillId="3" borderId="1" xfId="1" applyFont="1" applyFill="1" applyBorder="1" applyAlignment="1">
      <alignment horizontal="center" vertical="center" wrapText="1"/>
    </xf>
    <xf numFmtId="0" fontId="6" fillId="3" borderId="0" xfId="0" applyFont="1" applyFill="1"/>
    <xf numFmtId="0" fontId="94" fillId="0" borderId="0" xfId="0" applyFont="1" applyAlignment="1">
      <alignment vertical="top" wrapText="1"/>
    </xf>
    <xf numFmtId="0" fontId="43" fillId="12" borderId="1" xfId="0" applyFont="1" applyFill="1" applyBorder="1" applyAlignment="1">
      <alignment horizontal="left" vertical="top" wrapText="1"/>
    </xf>
    <xf numFmtId="0" fontId="43" fillId="12" borderId="1" xfId="1" applyFont="1" applyFill="1" applyBorder="1" applyAlignment="1">
      <alignment vertical="top" wrapText="1"/>
    </xf>
    <xf numFmtId="0" fontId="42" fillId="47" borderId="1" xfId="0" applyFont="1" applyFill="1" applyBorder="1" applyAlignment="1">
      <alignment horizontal="left" vertical="top" wrapText="1"/>
    </xf>
    <xf numFmtId="0" fontId="15" fillId="3" borderId="1" xfId="0" applyFont="1" applyFill="1" applyBorder="1" applyAlignment="1">
      <alignment vertical="top"/>
    </xf>
    <xf numFmtId="164" fontId="15" fillId="3" borderId="1" xfId="0" applyNumberFormat="1" applyFont="1" applyFill="1" applyBorder="1" applyAlignment="1">
      <alignment horizontal="left" vertical="top"/>
    </xf>
    <xf numFmtId="0" fontId="9" fillId="3" borderId="8" xfId="0" applyFont="1" applyFill="1" applyBorder="1" applyAlignment="1">
      <alignment horizontal="left" vertical="top" wrapText="1"/>
    </xf>
    <xf numFmtId="0" fontId="9" fillId="47" borderId="1" xfId="0" applyFont="1" applyFill="1" applyBorder="1" applyAlignment="1">
      <alignment horizontal="left" vertical="top" wrapText="1"/>
    </xf>
    <xf numFmtId="0" fontId="42" fillId="3" borderId="1" xfId="0" applyFont="1" applyFill="1" applyBorder="1" applyAlignment="1">
      <alignment horizontal="left" vertical="top" wrapText="1"/>
    </xf>
    <xf numFmtId="0" fontId="14" fillId="3" borderId="0" xfId="0" applyFont="1" applyFill="1" applyBorder="1" applyAlignment="1">
      <alignment vertical="top" wrapText="1"/>
    </xf>
    <xf numFmtId="0" fontId="14" fillId="3" borderId="2" xfId="0" applyFont="1" applyFill="1" applyBorder="1" applyAlignment="1">
      <alignment vertical="top" wrapText="1"/>
    </xf>
    <xf numFmtId="0" fontId="14" fillId="3" borderId="124" xfId="0" applyFont="1" applyFill="1" applyBorder="1" applyAlignment="1">
      <alignment vertical="top" wrapText="1"/>
    </xf>
    <xf numFmtId="0" fontId="14" fillId="3" borderId="1" xfId="0" applyFont="1" applyFill="1" applyBorder="1" applyAlignment="1">
      <alignment horizontal="left" vertical="top" wrapText="1"/>
    </xf>
    <xf numFmtId="3" fontId="14" fillId="3" borderId="1" xfId="0" applyNumberFormat="1" applyFont="1" applyFill="1" applyBorder="1" applyAlignment="1">
      <alignment horizontal="left" vertical="top"/>
    </xf>
    <xf numFmtId="0" fontId="14" fillId="3" borderId="1" xfId="0" applyFont="1" applyFill="1" applyBorder="1" applyAlignment="1">
      <alignment vertical="top" wrapText="1"/>
    </xf>
    <xf numFmtId="172" fontId="15" fillId="3" borderId="1" xfId="0" applyNumberFormat="1" applyFont="1" applyFill="1" applyBorder="1" applyAlignment="1">
      <alignment horizontal="left" vertical="top" wrapText="1"/>
    </xf>
    <xf numFmtId="0" fontId="42" fillId="47" borderId="5" xfId="0" applyFont="1" applyFill="1" applyBorder="1" applyAlignment="1">
      <alignment horizontal="left" vertical="top" wrapText="1"/>
    </xf>
    <xf numFmtId="0" fontId="42" fillId="47" borderId="0" xfId="0" applyFont="1" applyFill="1" applyBorder="1" applyAlignment="1">
      <alignment horizontal="left" vertical="top" wrapText="1"/>
    </xf>
    <xf numFmtId="0" fontId="42" fillId="47" borderId="125" xfId="0" applyFont="1" applyFill="1" applyBorder="1" applyAlignment="1">
      <alignment horizontal="left" vertical="top" wrapText="1"/>
    </xf>
    <xf numFmtId="0" fontId="15" fillId="3" borderId="126" xfId="0" applyFont="1" applyFill="1" applyBorder="1" applyAlignment="1">
      <alignment vertical="top" wrapText="1"/>
    </xf>
    <xf numFmtId="0" fontId="15" fillId="3" borderId="127" xfId="0" applyFont="1" applyFill="1" applyBorder="1" applyAlignment="1">
      <alignment vertical="top" wrapText="1"/>
    </xf>
    <xf numFmtId="171" fontId="15" fillId="3" borderId="1" xfId="9" applyNumberFormat="1" applyFont="1" applyFill="1" applyBorder="1" applyAlignment="1">
      <alignment vertical="top" wrapText="1"/>
    </xf>
    <xf numFmtId="0" fontId="9" fillId="2" borderId="1" xfId="1" applyFont="1" applyFill="1" applyBorder="1" applyAlignment="1">
      <alignment horizontal="left" vertical="top" wrapText="1"/>
    </xf>
    <xf numFmtId="0" fontId="42"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171" fontId="14" fillId="2" borderId="1" xfId="9" applyNumberFormat="1" applyFont="1" applyFill="1" applyBorder="1" applyAlignment="1">
      <alignment vertical="top" wrapText="1"/>
    </xf>
    <xf numFmtId="0" fontId="15" fillId="2" borderId="1" xfId="0" applyFont="1" applyFill="1" applyBorder="1" applyAlignment="1">
      <alignment horizontal="left" vertical="top" wrapText="1"/>
    </xf>
    <xf numFmtId="0" fontId="15" fillId="2" borderId="1" xfId="0" applyFont="1" applyFill="1" applyBorder="1" applyAlignment="1">
      <alignment vertical="top" wrapText="1"/>
    </xf>
    <xf numFmtId="0" fontId="15" fillId="2" borderId="1" xfId="0" applyFont="1" applyFill="1" applyBorder="1" applyAlignment="1">
      <alignment vertical="top"/>
    </xf>
    <xf numFmtId="0" fontId="0" fillId="2" borderId="0" xfId="0" applyFont="1" applyFill="1"/>
    <xf numFmtId="171" fontId="14" fillId="3" borderId="1" xfId="9" applyNumberFormat="1" applyFont="1" applyFill="1" applyBorder="1" applyAlignment="1">
      <alignment vertical="top" wrapText="1"/>
    </xf>
    <xf numFmtId="0" fontId="14" fillId="3" borderId="1" xfId="0" applyFont="1" applyFill="1" applyBorder="1" applyAlignment="1">
      <alignment vertical="top"/>
    </xf>
    <xf numFmtId="4" fontId="14" fillId="3" borderId="1" xfId="0" applyNumberFormat="1" applyFont="1" applyFill="1" applyBorder="1" applyAlignment="1">
      <alignment horizontal="left" vertical="top" wrapText="1"/>
    </xf>
    <xf numFmtId="0" fontId="42" fillId="47" borderId="1" xfId="0" applyFont="1" applyFill="1" applyBorder="1" applyAlignment="1">
      <alignment horizontal="center" vertical="top" wrapText="1"/>
    </xf>
    <xf numFmtId="3" fontId="15" fillId="3" borderId="1" xfId="0" applyNumberFormat="1" applyFont="1" applyFill="1" applyBorder="1" applyAlignment="1">
      <alignment horizontal="left" vertical="top" wrapText="1"/>
    </xf>
    <xf numFmtId="0" fontId="15" fillId="3" borderId="8" xfId="0" applyFont="1" applyFill="1" applyBorder="1" applyAlignment="1">
      <alignment horizontal="left" vertical="top" wrapText="1"/>
    </xf>
    <xf numFmtId="4" fontId="15" fillId="3" borderId="8" xfId="0" applyNumberFormat="1" applyFont="1" applyFill="1" applyBorder="1" applyAlignment="1">
      <alignment horizontal="left" vertical="top"/>
    </xf>
    <xf numFmtId="0" fontId="41" fillId="3" borderId="8" xfId="0" applyFont="1" applyFill="1" applyBorder="1" applyAlignment="1">
      <alignment horizontal="left" vertical="top" wrapText="1"/>
    </xf>
    <xf numFmtId="0" fontId="15" fillId="3" borderId="9" xfId="0" applyFont="1" applyFill="1" applyBorder="1" applyAlignment="1">
      <alignment horizontal="left" vertical="top" wrapText="1"/>
    </xf>
    <xf numFmtId="4" fontId="15" fillId="3" borderId="9" xfId="0" applyNumberFormat="1" applyFont="1" applyFill="1" applyBorder="1" applyAlignment="1">
      <alignment horizontal="left" vertical="top"/>
    </xf>
    <xf numFmtId="0" fontId="41" fillId="3" borderId="9" xfId="0" applyFont="1" applyFill="1" applyBorder="1" applyAlignment="1">
      <alignment horizontal="left" vertical="top" wrapText="1"/>
    </xf>
    <xf numFmtId="0" fontId="15" fillId="3" borderId="9" xfId="0" applyFont="1" applyFill="1" applyBorder="1" applyAlignment="1">
      <alignment vertical="top" wrapText="1"/>
    </xf>
    <xf numFmtId="0" fontId="41" fillId="3" borderId="60" xfId="0" applyFont="1" applyFill="1" applyBorder="1" applyAlignment="1">
      <alignment horizontal="left" vertical="top" wrapText="1"/>
    </xf>
    <xf numFmtId="0" fontId="15" fillId="3" borderId="5" xfId="0" applyFont="1" applyFill="1" applyBorder="1" applyAlignment="1">
      <alignment horizontal="left" vertical="top" wrapText="1"/>
    </xf>
    <xf numFmtId="0" fontId="15" fillId="3" borderId="128" xfId="0" applyFont="1" applyFill="1" applyBorder="1" applyAlignment="1">
      <alignment horizontal="left" vertical="top" wrapText="1"/>
    </xf>
    <xf numFmtId="0" fontId="9" fillId="3" borderId="60" xfId="0" applyFont="1" applyFill="1" applyBorder="1" applyAlignment="1">
      <alignment horizontal="left" vertical="top" wrapText="1"/>
    </xf>
    <xf numFmtId="0" fontId="15" fillId="3" borderId="6" xfId="0" applyFont="1" applyFill="1" applyBorder="1" applyAlignment="1">
      <alignment horizontal="left" vertical="top" wrapText="1"/>
    </xf>
    <xf numFmtId="0" fontId="15" fillId="0" borderId="29" xfId="0" applyFont="1" applyFill="1" applyBorder="1" applyAlignment="1">
      <alignment horizontal="left" vertical="top" wrapText="1"/>
    </xf>
    <xf numFmtId="171" fontId="15" fillId="0" borderId="1" xfId="9" applyNumberFormat="1" applyFont="1" applyFill="1" applyBorder="1" applyAlignment="1">
      <alignment vertical="top" wrapText="1"/>
    </xf>
    <xf numFmtId="3" fontId="15" fillId="0" borderId="1" xfId="0" applyNumberFormat="1" applyFont="1" applyFill="1" applyBorder="1" applyAlignment="1">
      <alignment horizontal="left" vertical="top" wrapText="1"/>
    </xf>
    <xf numFmtId="3" fontId="15" fillId="0" borderId="1" xfId="1" applyNumberFormat="1" applyFont="1" applyFill="1" applyBorder="1" applyAlignment="1">
      <alignment horizontal="left" vertical="top" wrapText="1"/>
    </xf>
    <xf numFmtId="0" fontId="15" fillId="0" borderId="1" xfId="0" applyFont="1" applyFill="1" applyBorder="1" applyAlignment="1">
      <alignment vertical="top"/>
    </xf>
    <xf numFmtId="0" fontId="15" fillId="0" borderId="5" xfId="0" applyFont="1" applyFill="1" applyBorder="1" applyAlignment="1">
      <alignment horizontal="left" vertical="top" wrapText="1"/>
    </xf>
    <xf numFmtId="0" fontId="96" fillId="0" borderId="0" xfId="0" applyFont="1" applyAlignment="1">
      <alignment vertical="top" wrapText="1"/>
    </xf>
    <xf numFmtId="0" fontId="42" fillId="0" borderId="1" xfId="0" applyFont="1" applyFill="1" applyBorder="1" applyAlignment="1">
      <alignment horizontal="left" vertical="top" wrapText="1"/>
    </xf>
    <xf numFmtId="0" fontId="43" fillId="7" borderId="1" xfId="1" applyFont="1" applyFill="1" applyBorder="1" applyAlignment="1">
      <alignment vertical="top" wrapText="1"/>
    </xf>
    <xf numFmtId="0" fontId="97" fillId="7" borderId="1" xfId="0" applyFont="1" applyFill="1" applyBorder="1" applyAlignment="1">
      <alignment horizontal="left" vertical="top" wrapText="1"/>
    </xf>
    <xf numFmtId="0" fontId="43" fillId="7" borderId="1" xfId="1" applyFont="1" applyFill="1" applyBorder="1" applyAlignment="1">
      <alignment horizontal="left" vertical="top" wrapText="1"/>
    </xf>
    <xf numFmtId="43" fontId="9" fillId="3" borderId="129" xfId="2" applyFont="1" applyFill="1" applyBorder="1" applyAlignment="1">
      <alignment vertical="top" wrapText="1"/>
    </xf>
    <xf numFmtId="9" fontId="42" fillId="3" borderId="1" xfId="1" applyNumberFormat="1" applyFont="1" applyFill="1" applyBorder="1" applyAlignment="1">
      <alignment horizontal="center" vertical="top" wrapText="1"/>
    </xf>
    <xf numFmtId="0" fontId="2" fillId="0" borderId="130" xfId="1" applyFont="1" applyBorder="1"/>
    <xf numFmtId="0" fontId="15" fillId="3" borderId="127" xfId="1" applyFont="1" applyFill="1" applyBorder="1" applyAlignment="1">
      <alignment vertical="top" wrapText="1"/>
    </xf>
    <xf numFmtId="43" fontId="9" fillId="3" borderId="127" xfId="2" applyFont="1" applyFill="1" applyBorder="1" applyAlignment="1">
      <alignment vertical="top" wrapText="1"/>
    </xf>
    <xf numFmtId="43" fontId="9" fillId="3" borderId="131" xfId="2" applyFont="1" applyFill="1" applyBorder="1" applyAlignment="1">
      <alignment vertical="top" wrapText="1"/>
    </xf>
    <xf numFmtId="0" fontId="98" fillId="3" borderId="1" xfId="1" applyFont="1" applyFill="1" applyBorder="1" applyAlignment="1">
      <alignment horizontal="left" vertical="top" wrapText="1"/>
    </xf>
    <xf numFmtId="0" fontId="14" fillId="3" borderId="1" xfId="1" applyFont="1" applyFill="1" applyBorder="1" applyAlignment="1">
      <alignment horizontal="left" vertical="top"/>
    </xf>
    <xf numFmtId="43" fontId="14" fillId="3" borderId="1" xfId="2" applyFont="1" applyFill="1" applyBorder="1" applyAlignment="1">
      <alignment horizontal="left" vertical="top"/>
    </xf>
    <xf numFmtId="43" fontId="15" fillId="3" borderId="1" xfId="2" applyFont="1" applyFill="1" applyBorder="1" applyAlignment="1">
      <alignment horizontal="left" vertical="top"/>
    </xf>
    <xf numFmtId="0" fontId="42" fillId="0" borderId="1" xfId="1" applyFont="1" applyFill="1" applyBorder="1" applyAlignment="1">
      <alignment horizontal="left" vertical="top" wrapText="1"/>
    </xf>
    <xf numFmtId="43" fontId="42" fillId="3" borderId="1" xfId="2" applyFont="1" applyFill="1" applyBorder="1" applyAlignment="1">
      <alignment horizontal="left" vertical="top"/>
    </xf>
    <xf numFmtId="9" fontId="42" fillId="3" borderId="1" xfId="1" applyNumberFormat="1" applyFont="1" applyFill="1" applyBorder="1" applyAlignment="1">
      <alignment horizontal="left" vertical="top" wrapText="1"/>
    </xf>
    <xf numFmtId="3" fontId="15" fillId="3" borderId="1" xfId="2" applyNumberFormat="1" applyFont="1" applyFill="1" applyBorder="1" applyAlignment="1">
      <alignment horizontal="left" vertical="top" wrapText="1"/>
    </xf>
    <xf numFmtId="1" fontId="15" fillId="3" borderId="1" xfId="1" applyNumberFormat="1" applyFont="1" applyFill="1" applyBorder="1" applyAlignment="1">
      <alignment horizontal="left" vertical="top" wrapText="1"/>
    </xf>
    <xf numFmtId="0" fontId="15" fillId="3" borderId="1" xfId="1" applyNumberFormat="1" applyFont="1" applyFill="1" applyBorder="1" applyAlignment="1">
      <alignment horizontal="left" vertical="top" wrapText="1"/>
    </xf>
    <xf numFmtId="0" fontId="15" fillId="0" borderId="1" xfId="1" applyNumberFormat="1" applyFont="1" applyFill="1" applyBorder="1" applyAlignment="1">
      <alignment horizontal="left" vertical="top" wrapText="1"/>
    </xf>
    <xf numFmtId="3" fontId="42" fillId="3" borderId="1" xfId="2" applyNumberFormat="1" applyFont="1" applyFill="1" applyBorder="1" applyAlignment="1">
      <alignment horizontal="left" vertical="top" wrapText="1"/>
    </xf>
    <xf numFmtId="164" fontId="15" fillId="3" borderId="1" xfId="1" applyNumberFormat="1" applyFont="1" applyFill="1" applyBorder="1" applyAlignment="1">
      <alignment horizontal="left" vertical="top" wrapText="1"/>
    </xf>
    <xf numFmtId="0" fontId="14" fillId="3" borderId="132" xfId="0" applyFont="1" applyFill="1" applyBorder="1" applyAlignment="1">
      <alignment vertical="center" wrapText="1"/>
    </xf>
    <xf numFmtId="0" fontId="14" fillId="3" borderId="25" xfId="0" applyFont="1" applyFill="1" applyBorder="1" applyAlignment="1">
      <alignment vertical="center" wrapText="1"/>
    </xf>
    <xf numFmtId="0" fontId="15" fillId="3" borderId="132" xfId="0" applyFont="1" applyFill="1" applyBorder="1" applyAlignment="1">
      <alignment vertical="center" wrapText="1"/>
    </xf>
    <xf numFmtId="0" fontId="15" fillId="3" borderId="25" xfId="0" applyFont="1" applyFill="1" applyBorder="1" applyAlignment="1">
      <alignment vertical="center" wrapText="1"/>
    </xf>
    <xf numFmtId="1" fontId="42" fillId="3" borderId="1" xfId="1" applyNumberFormat="1" applyFont="1" applyFill="1" applyBorder="1" applyAlignment="1">
      <alignment horizontal="left" vertical="top" wrapText="1"/>
    </xf>
    <xf numFmtId="0" fontId="15" fillId="3" borderId="9" xfId="1" applyFont="1" applyFill="1" applyBorder="1" applyAlignment="1">
      <alignment horizontal="left" vertical="top" wrapText="1"/>
    </xf>
    <xf numFmtId="3" fontId="15" fillId="3" borderId="1" xfId="2" applyNumberFormat="1" applyFont="1" applyFill="1" applyBorder="1" applyAlignment="1">
      <alignment horizontal="left" vertical="top"/>
    </xf>
    <xf numFmtId="0" fontId="15" fillId="3" borderId="125" xfId="1" applyFont="1" applyFill="1" applyBorder="1" applyAlignment="1">
      <alignment horizontal="left" vertical="top" wrapText="1"/>
    </xf>
    <xf numFmtId="43" fontId="42" fillId="3" borderId="1" xfId="2" applyFont="1" applyFill="1" applyBorder="1" applyAlignment="1">
      <alignment horizontal="left" vertical="top" wrapText="1"/>
    </xf>
    <xf numFmtId="0" fontId="15" fillId="48" borderId="1" xfId="1" applyFont="1" applyFill="1" applyBorder="1" applyAlignment="1">
      <alignment horizontal="left" vertical="top" wrapText="1"/>
    </xf>
    <xf numFmtId="3" fontId="15" fillId="48" borderId="1" xfId="1" applyNumberFormat="1" applyFont="1" applyFill="1" applyBorder="1" applyAlignment="1">
      <alignment horizontal="left" vertical="top" wrapText="1"/>
    </xf>
    <xf numFmtId="169" fontId="42" fillId="48" borderId="1" xfId="1" applyNumberFormat="1" applyFont="1" applyFill="1" applyBorder="1" applyAlignment="1">
      <alignment horizontal="left" vertical="top" wrapText="1"/>
    </xf>
    <xf numFmtId="169" fontId="15" fillId="48" borderId="1" xfId="1" applyNumberFormat="1" applyFont="1" applyFill="1" applyBorder="1" applyAlignment="1">
      <alignment horizontal="left" vertical="top" wrapText="1"/>
    </xf>
    <xf numFmtId="0" fontId="39" fillId="48" borderId="1" xfId="1" applyFont="1" applyFill="1" applyBorder="1" applyAlignment="1">
      <alignment horizontal="left" vertical="top"/>
    </xf>
    <xf numFmtId="43" fontId="15" fillId="48" borderId="1" xfId="2" applyFont="1" applyFill="1" applyBorder="1" applyAlignment="1">
      <alignment horizontal="left" vertical="top" wrapText="1"/>
    </xf>
    <xf numFmtId="0" fontId="14" fillId="48" borderId="1" xfId="1" applyFont="1" applyFill="1" applyBorder="1" applyAlignment="1">
      <alignment horizontal="left" vertical="top" wrapText="1"/>
    </xf>
    <xf numFmtId="43" fontId="42" fillId="48" borderId="1" xfId="2" applyFont="1" applyFill="1" applyBorder="1" applyAlignment="1">
      <alignment horizontal="left" vertical="top" wrapText="1"/>
    </xf>
    <xf numFmtId="43" fontId="14" fillId="48" borderId="1" xfId="2" applyFont="1" applyFill="1" applyBorder="1" applyAlignment="1">
      <alignment horizontal="left" vertical="top" wrapText="1"/>
    </xf>
    <xf numFmtId="0" fontId="14" fillId="48" borderId="1" xfId="1" applyFont="1" applyFill="1" applyBorder="1" applyAlignment="1">
      <alignment horizontal="left" vertical="top"/>
    </xf>
    <xf numFmtId="0" fontId="15" fillId="0" borderId="131" xfId="1" applyFont="1" applyFill="1" applyBorder="1" applyAlignment="1">
      <alignment horizontal="left" vertical="top" wrapText="1"/>
    </xf>
    <xf numFmtId="3" fontId="42" fillId="0" borderId="1" xfId="2" applyNumberFormat="1" applyFont="1" applyFill="1" applyBorder="1" applyAlignment="1">
      <alignment horizontal="left" vertical="top"/>
    </xf>
    <xf numFmtId="0" fontId="15" fillId="0" borderId="31" xfId="1" applyFont="1" applyFill="1" applyBorder="1" applyAlignment="1">
      <alignment horizontal="left" vertical="top" wrapText="1"/>
    </xf>
    <xf numFmtId="0" fontId="15" fillId="3" borderId="33" xfId="1" applyFont="1" applyFill="1" applyBorder="1" applyAlignment="1">
      <alignment horizontal="left" vertical="top" wrapText="1"/>
    </xf>
    <xf numFmtId="0" fontId="15" fillId="3" borderId="32" xfId="1" applyFont="1" applyFill="1" applyBorder="1" applyAlignment="1">
      <alignment horizontal="left" vertical="top" wrapText="1"/>
    </xf>
    <xf numFmtId="0" fontId="15" fillId="3" borderId="7"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2" xfId="1" applyFont="1" applyFill="1" applyBorder="1" applyAlignment="1">
      <alignment horizontal="left" vertical="top" wrapText="1"/>
    </xf>
    <xf numFmtId="0" fontId="15" fillId="0" borderId="35" xfId="1" applyFont="1" applyFill="1" applyBorder="1" applyAlignment="1">
      <alignment horizontal="left" vertical="top" wrapText="1"/>
    </xf>
    <xf numFmtId="3" fontId="9" fillId="0" borderId="34" xfId="2" applyNumberFormat="1" applyFont="1" applyFill="1" applyBorder="1" applyAlignment="1">
      <alignment horizontal="left" vertical="top"/>
    </xf>
    <xf numFmtId="3" fontId="15" fillId="0" borderId="34" xfId="2" applyNumberFormat="1" applyFont="1" applyFill="1" applyBorder="1" applyAlignment="1">
      <alignment horizontal="left" vertical="top"/>
    </xf>
    <xf numFmtId="0" fontId="15" fillId="0" borderId="32" xfId="1" applyFont="1" applyFill="1" applyBorder="1" applyAlignment="1">
      <alignment horizontal="left" vertical="top" wrapText="1"/>
    </xf>
    <xf numFmtId="3" fontId="15" fillId="0" borderId="0" xfId="2" applyNumberFormat="1" applyFont="1" applyFill="1" applyBorder="1" applyAlignment="1">
      <alignment horizontal="left" vertical="top"/>
    </xf>
    <xf numFmtId="0" fontId="15" fillId="0" borderId="0" xfId="1" applyFont="1" applyFill="1" applyBorder="1" applyAlignment="1">
      <alignment horizontal="left" vertical="top"/>
    </xf>
    <xf numFmtId="43" fontId="15" fillId="0" borderId="0" xfId="2" applyFont="1" applyFill="1" applyBorder="1" applyAlignment="1">
      <alignment horizontal="left" vertical="top" wrapText="1"/>
    </xf>
    <xf numFmtId="0" fontId="9" fillId="3" borderId="131" xfId="1" applyFont="1" applyFill="1" applyBorder="1" applyAlignment="1">
      <alignment horizontal="left" vertical="top" wrapText="1"/>
    </xf>
    <xf numFmtId="0" fontId="15" fillId="0" borderId="80" xfId="1" applyFont="1" applyFill="1" applyBorder="1" applyAlignment="1">
      <alignment horizontal="left" vertical="top" wrapText="1"/>
    </xf>
    <xf numFmtId="0" fontId="15" fillId="3" borderId="1" xfId="1" applyFont="1" applyFill="1" applyBorder="1" applyAlignment="1">
      <alignment vertical="top"/>
    </xf>
    <xf numFmtId="0" fontId="15" fillId="3" borderId="5" xfId="1" applyFont="1" applyFill="1" applyBorder="1" applyAlignment="1">
      <alignment vertical="top" wrapText="1"/>
    </xf>
    <xf numFmtId="0" fontId="42" fillId="3" borderId="1" xfId="1" applyFont="1" applyFill="1" applyBorder="1" applyAlignment="1">
      <alignment vertical="top" wrapText="1"/>
    </xf>
    <xf numFmtId="0" fontId="15" fillId="3" borderId="29" xfId="1" applyFont="1" applyFill="1" applyBorder="1" applyAlignment="1">
      <alignment vertical="top" wrapText="1"/>
    </xf>
    <xf numFmtId="0" fontId="99" fillId="3" borderId="1" xfId="1" applyFont="1" applyFill="1" applyBorder="1" applyAlignment="1">
      <alignment vertical="top" wrapText="1"/>
    </xf>
    <xf numFmtId="3" fontId="45" fillId="3" borderId="14" xfId="0" applyNumberFormat="1" applyFont="1" applyFill="1" applyBorder="1" applyAlignment="1">
      <alignment horizontal="right" vertical="center"/>
    </xf>
    <xf numFmtId="9" fontId="45" fillId="3" borderId="14" xfId="0" applyNumberFormat="1" applyFont="1" applyFill="1" applyBorder="1" applyAlignment="1">
      <alignment vertical="center"/>
    </xf>
    <xf numFmtId="166" fontId="0" fillId="3" borderId="14" xfId="9" applyFont="1" applyFill="1" applyBorder="1"/>
    <xf numFmtId="166" fontId="45" fillId="3" borderId="14" xfId="9" applyFont="1" applyFill="1" applyBorder="1" applyAlignment="1">
      <alignment horizontal="right" vertical="center"/>
    </xf>
    <xf numFmtId="166" fontId="45" fillId="3" borderId="14" xfId="9" applyFont="1" applyFill="1" applyBorder="1" applyAlignment="1">
      <alignment vertical="center"/>
    </xf>
    <xf numFmtId="166" fontId="44" fillId="3" borderId="21" xfId="0" applyNumberFormat="1" applyFont="1" applyFill="1" applyBorder="1" applyAlignment="1">
      <alignment horizontal="right" vertical="center"/>
    </xf>
    <xf numFmtId="0" fontId="47" fillId="7" borderId="25" xfId="0" applyFont="1" applyFill="1" applyBorder="1" applyAlignment="1">
      <alignment vertical="center" wrapText="1"/>
    </xf>
    <xf numFmtId="0" fontId="47" fillId="7" borderId="26" xfId="0" applyFont="1" applyFill="1" applyBorder="1" applyAlignment="1">
      <alignment vertical="center" wrapText="1"/>
    </xf>
    <xf numFmtId="0" fontId="47" fillId="7" borderId="27" xfId="0" applyFont="1" applyFill="1" applyBorder="1" applyAlignment="1">
      <alignment vertical="center" wrapText="1"/>
    </xf>
    <xf numFmtId="0" fontId="1" fillId="0" borderId="28" xfId="0" applyFont="1" applyBorder="1" applyAlignment="1">
      <alignment vertical="center" wrapText="1"/>
    </xf>
    <xf numFmtId="9" fontId="1" fillId="0" borderId="28" xfId="0" applyNumberFormat="1" applyFont="1" applyBorder="1" applyAlignment="1">
      <alignment vertical="center" wrapText="1"/>
    </xf>
    <xf numFmtId="9" fontId="0" fillId="0" borderId="28" xfId="0" applyNumberFormat="1" applyFont="1" applyBorder="1" applyAlignment="1">
      <alignment vertical="center" wrapText="1"/>
    </xf>
    <xf numFmtId="0" fontId="47" fillId="0" borderId="28" xfId="0" applyFont="1" applyBorder="1" applyAlignment="1">
      <alignment vertical="center" wrapText="1"/>
    </xf>
    <xf numFmtId="9" fontId="47" fillId="0" borderId="28" xfId="0" applyNumberFormat="1" applyFont="1" applyBorder="1" applyAlignment="1">
      <alignment vertical="center" wrapText="1"/>
    </xf>
    <xf numFmtId="0" fontId="0" fillId="0" borderId="0" xfId="0" applyAlignment="1">
      <alignment horizontal="center" wrapText="1"/>
    </xf>
    <xf numFmtId="0" fontId="0" fillId="0" borderId="0" xfId="0" applyAlignment="1">
      <alignment horizontal="left" wrapText="1"/>
    </xf>
    <xf numFmtId="0" fontId="22" fillId="0" borderId="18" xfId="0" applyFont="1" applyBorder="1" applyAlignment="1">
      <alignment horizontal="center" vertical="center"/>
    </xf>
    <xf numFmtId="0" fontId="22" fillId="0" borderId="11" xfId="0" applyFont="1" applyBorder="1" applyAlignment="1">
      <alignment horizontal="center" vertical="center"/>
    </xf>
    <xf numFmtId="0" fontId="22" fillId="0" borderId="20"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65" fillId="0" borderId="56" xfId="1" applyFont="1" applyFill="1" applyBorder="1" applyAlignment="1">
      <alignment horizontal="center" vertical="center"/>
    </xf>
    <xf numFmtId="0" fontId="65" fillId="0" borderId="53" xfId="1" applyFont="1" applyFill="1" applyBorder="1" applyAlignment="1">
      <alignment horizontal="center" vertical="center"/>
    </xf>
    <xf numFmtId="0" fontId="65" fillId="0" borderId="80" xfId="1" applyFont="1" applyFill="1" applyBorder="1" applyAlignment="1">
      <alignment horizontal="center" vertical="center"/>
    </xf>
    <xf numFmtId="0" fontId="65" fillId="0" borderId="52" xfId="1" applyFont="1" applyFill="1" applyBorder="1" applyAlignment="1">
      <alignment horizontal="center" vertical="center"/>
    </xf>
    <xf numFmtId="0" fontId="63" fillId="0" borderId="55" xfId="1" applyFont="1" applyFill="1" applyBorder="1" applyAlignment="1">
      <alignment horizontal="left"/>
    </xf>
    <xf numFmtId="0" fontId="65" fillId="0" borderId="118" xfId="1" applyFont="1" applyFill="1" applyBorder="1" applyAlignment="1">
      <alignment horizontal="center" vertical="center" wrapText="1"/>
    </xf>
    <xf numFmtId="0" fontId="65" fillId="0" borderId="82" xfId="1" applyFont="1" applyFill="1" applyBorder="1" applyAlignment="1">
      <alignment horizontal="center" vertical="center" wrapText="1"/>
    </xf>
    <xf numFmtId="0" fontId="65" fillId="0" borderId="61" xfId="1" applyFont="1" applyFill="1" applyBorder="1" applyAlignment="1">
      <alignment horizontal="center" vertical="center" wrapText="1"/>
    </xf>
    <xf numFmtId="0" fontId="45" fillId="0" borderId="15" xfId="0" applyFont="1" applyBorder="1" applyAlignment="1">
      <alignment vertical="center"/>
    </xf>
    <xf numFmtId="0" fontId="45" fillId="0" borderId="16" xfId="0" applyFont="1" applyBorder="1" applyAlignment="1">
      <alignment vertical="center"/>
    </xf>
    <xf numFmtId="0" fontId="45" fillId="0" borderId="12" xfId="0" applyFont="1" applyBorder="1" applyAlignment="1">
      <alignment vertical="center"/>
    </xf>
    <xf numFmtId="0" fontId="45" fillId="0" borderId="14" xfId="0" applyFont="1" applyBorder="1" applyAlignment="1">
      <alignment vertical="center"/>
    </xf>
    <xf numFmtId="3" fontId="45" fillId="0" borderId="11" xfId="0" applyNumberFormat="1" applyFont="1" applyBorder="1" applyAlignment="1">
      <alignment vertical="center"/>
    </xf>
    <xf numFmtId="3" fontId="45" fillId="0" borderId="13" xfId="0" applyNumberFormat="1" applyFont="1" applyBorder="1" applyAlignment="1">
      <alignment vertical="center"/>
    </xf>
    <xf numFmtId="166" fontId="44" fillId="0" borderId="18" xfId="9" applyFont="1" applyBorder="1" applyAlignment="1">
      <alignment vertical="center"/>
    </xf>
    <xf numFmtId="166" fontId="44" fillId="0" borderId="38" xfId="9" applyFont="1" applyBorder="1" applyAlignment="1">
      <alignment vertical="center"/>
    </xf>
    <xf numFmtId="0" fontId="0" fillId="0" borderId="15" xfId="0" applyBorder="1" applyAlignment="1">
      <alignment vertical="center" wrapText="1"/>
    </xf>
    <xf numFmtId="0" fontId="45" fillId="0" borderId="11" xfId="0" applyFont="1" applyBorder="1" applyAlignment="1">
      <alignment vertical="center"/>
    </xf>
    <xf numFmtId="166" fontId="45" fillId="0" borderId="11" xfId="9" applyFont="1" applyBorder="1" applyAlignment="1">
      <alignment vertical="center"/>
    </xf>
    <xf numFmtId="166" fontId="45" fillId="0" borderId="11" xfId="9" applyFont="1" applyBorder="1" applyAlignment="1">
      <alignment horizontal="right" vertical="center"/>
    </xf>
    <xf numFmtId="0" fontId="44" fillId="0" borderId="17" xfId="0" applyFont="1" applyBorder="1" applyAlignment="1">
      <alignment vertical="center"/>
    </xf>
    <xf numFmtId="0" fontId="44" fillId="0" borderId="19" xfId="0" applyFont="1" applyBorder="1" applyAlignment="1">
      <alignment vertical="center"/>
    </xf>
    <xf numFmtId="0" fontId="44" fillId="0" borderId="12" xfId="0" applyFont="1" applyBorder="1" applyAlignment="1">
      <alignment vertical="center"/>
    </xf>
    <xf numFmtId="0" fontId="44" fillId="0" borderId="14" xfId="0" applyFont="1" applyBorder="1" applyAlignment="1">
      <alignment vertical="center"/>
    </xf>
    <xf numFmtId="166" fontId="44" fillId="0" borderId="133" xfId="9" applyFont="1" applyBorder="1" applyAlignment="1">
      <alignment vertical="center"/>
    </xf>
    <xf numFmtId="0" fontId="45" fillId="0" borderId="18" xfId="0" applyFont="1" applyBorder="1" applyAlignment="1">
      <alignment vertical="center"/>
    </xf>
    <xf numFmtId="0" fontId="45" fillId="0" borderId="13" xfId="0" applyFont="1" applyBorder="1" applyAlignment="1">
      <alignment vertical="center"/>
    </xf>
    <xf numFmtId="166" fontId="45" fillId="0" borderId="18" xfId="9" applyFont="1" applyBorder="1" applyAlignment="1">
      <alignment vertical="center"/>
    </xf>
    <xf numFmtId="166" fontId="45" fillId="0" borderId="13" xfId="9" applyFont="1" applyBorder="1" applyAlignment="1">
      <alignment vertical="center"/>
    </xf>
    <xf numFmtId="166" fontId="45" fillId="3" borderId="18" xfId="9" applyFont="1" applyFill="1" applyBorder="1" applyAlignment="1">
      <alignment vertical="center"/>
    </xf>
    <xf numFmtId="166" fontId="45" fillId="3" borderId="11" xfId="9" applyFont="1" applyFill="1" applyBorder="1" applyAlignment="1">
      <alignment vertical="center"/>
    </xf>
    <xf numFmtId="166" fontId="45" fillId="3" borderId="13" xfId="9" applyFont="1" applyFill="1" applyBorder="1" applyAlignment="1">
      <alignment vertical="center"/>
    </xf>
    <xf numFmtId="166" fontId="45" fillId="0" borderId="18" xfId="9" applyFont="1" applyBorder="1" applyAlignment="1">
      <alignment horizontal="center" vertical="center"/>
    </xf>
    <xf numFmtId="166" fontId="45" fillId="0" borderId="11" xfId="9" applyFont="1" applyBorder="1" applyAlignment="1">
      <alignment horizontal="center" vertical="center"/>
    </xf>
    <xf numFmtId="166" fontId="45" fillId="0" borderId="13" xfId="9" applyFont="1" applyBorder="1" applyAlignment="1">
      <alignment horizontal="center" vertical="center"/>
    </xf>
    <xf numFmtId="166" fontId="45" fillId="0" borderId="18" xfId="9" applyFont="1" applyBorder="1" applyAlignment="1">
      <alignment horizontal="right" vertical="center"/>
    </xf>
    <xf numFmtId="166" fontId="45" fillId="0" borderId="13" xfId="9" applyFont="1" applyBorder="1" applyAlignment="1">
      <alignment horizontal="right" vertical="center"/>
    </xf>
    <xf numFmtId="9" fontId="45" fillId="0" borderId="18" xfId="11" applyFont="1" applyBorder="1" applyAlignment="1">
      <alignment vertical="center"/>
    </xf>
    <xf numFmtId="9" fontId="45" fillId="0" borderId="13" xfId="11" applyFont="1" applyBorder="1" applyAlignment="1">
      <alignment vertical="center"/>
    </xf>
    <xf numFmtId="9" fontId="45" fillId="0" borderId="11" xfId="0" applyNumberFormat="1" applyFont="1" applyBorder="1" applyAlignment="1">
      <alignment horizontal="center" vertical="center"/>
    </xf>
    <xf numFmtId="9" fontId="45" fillId="0" borderId="11" xfId="0" applyNumberFormat="1" applyFont="1" applyBorder="1" applyAlignment="1">
      <alignment horizontal="right" vertical="center"/>
    </xf>
    <xf numFmtId="9" fontId="45" fillId="3" borderId="11" xfId="0" applyNumberFormat="1" applyFont="1" applyFill="1" applyBorder="1" applyAlignment="1">
      <alignment horizontal="right" vertical="center"/>
    </xf>
    <xf numFmtId="0" fontId="44" fillId="19" borderId="20" xfId="0" applyFont="1" applyFill="1" applyBorder="1" applyAlignment="1">
      <alignment vertical="center"/>
    </xf>
    <xf numFmtId="0" fontId="44" fillId="19" borderId="23" xfId="0" applyFont="1" applyFill="1" applyBorder="1" applyAlignment="1">
      <alignment vertical="center"/>
    </xf>
    <xf numFmtId="0" fontId="44" fillId="19" borderId="24" xfId="0" applyFont="1" applyFill="1" applyBorder="1" applyAlignment="1">
      <alignment vertical="center"/>
    </xf>
    <xf numFmtId="0" fontId="44" fillId="19" borderId="22" xfId="0" applyFont="1" applyFill="1" applyBorder="1" applyAlignment="1">
      <alignment vertical="center"/>
    </xf>
    <xf numFmtId="0" fontId="63" fillId="0" borderId="0" xfId="1" applyFont="1" applyFill="1" applyBorder="1" applyAlignment="1">
      <alignment horizontal="left"/>
    </xf>
    <xf numFmtId="0" fontId="65" fillId="0" borderId="118" xfId="1" applyFont="1" applyFill="1" applyBorder="1" applyAlignment="1">
      <alignment horizontal="center" wrapText="1"/>
    </xf>
    <xf numFmtId="0" fontId="65" fillId="0" borderId="82" xfId="1" applyFont="1" applyFill="1" applyBorder="1" applyAlignment="1">
      <alignment horizontal="center" wrapText="1"/>
    </xf>
    <xf numFmtId="0" fontId="65" fillId="0" borderId="61" xfId="1" applyFont="1" applyFill="1" applyBorder="1" applyAlignment="1">
      <alignment horizontal="center" wrapText="1"/>
    </xf>
    <xf numFmtId="166" fontId="45" fillId="0" borderId="11" xfId="9" applyFont="1" applyBorder="1" applyAlignment="1">
      <alignment horizontal="center" vertical="center" wrapText="1"/>
    </xf>
    <xf numFmtId="166" fontId="45" fillId="0" borderId="13" xfId="9" applyFont="1" applyBorder="1" applyAlignment="1">
      <alignment horizontal="center" vertical="center" wrapText="1"/>
    </xf>
    <xf numFmtId="0" fontId="44" fillId="0" borderId="10" xfId="0" applyFont="1" applyBorder="1" applyAlignment="1">
      <alignment vertical="center"/>
    </xf>
    <xf numFmtId="0" fontId="45" fillId="0" borderId="17" xfId="0" applyFont="1" applyBorder="1" applyAlignment="1">
      <alignment vertical="center"/>
    </xf>
    <xf numFmtId="0" fontId="45" fillId="0" borderId="19" xfId="0" applyFont="1" applyBorder="1" applyAlignment="1">
      <alignment vertical="center"/>
    </xf>
    <xf numFmtId="0" fontId="44" fillId="0" borderId="15" xfId="0" applyFont="1" applyBorder="1" applyAlignment="1">
      <alignment vertical="center"/>
    </xf>
    <xf numFmtId="0" fontId="44" fillId="0" borderId="16" xfId="0" applyFont="1" applyBorder="1" applyAlignment="1">
      <alignment vertical="center"/>
    </xf>
    <xf numFmtId="0" fontId="44" fillId="9" borderId="20" xfId="0" applyFont="1" applyFill="1" applyBorder="1" applyAlignment="1">
      <alignment vertical="center" wrapText="1"/>
    </xf>
    <xf numFmtId="0" fontId="44" fillId="9" borderId="22" xfId="0" applyFont="1" applyFill="1" applyBorder="1" applyAlignment="1">
      <alignment vertical="center" wrapText="1"/>
    </xf>
    <xf numFmtId="0" fontId="44" fillId="9" borderId="23" xfId="0" applyFont="1" applyFill="1" applyBorder="1" applyAlignment="1">
      <alignment vertical="center" wrapText="1"/>
    </xf>
    <xf numFmtId="14" fontId="44" fillId="9" borderId="20" xfId="0" applyNumberFormat="1" applyFont="1" applyFill="1" applyBorder="1" applyAlignment="1">
      <alignment horizontal="center" vertical="center" wrapText="1"/>
    </xf>
    <xf numFmtId="14" fontId="44" fillId="9" borderId="22" xfId="0" applyNumberFormat="1" applyFont="1" applyFill="1" applyBorder="1" applyAlignment="1">
      <alignment horizontal="center" vertical="center" wrapText="1"/>
    </xf>
    <xf numFmtId="0" fontId="44" fillId="9" borderId="20"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22" xfId="0" applyFont="1" applyFill="1" applyBorder="1" applyAlignment="1">
      <alignment horizontal="center" vertical="center" wrapText="1"/>
    </xf>
    <xf numFmtId="0" fontId="0" fillId="9" borderId="36" xfId="0" applyFill="1" applyBorder="1" applyAlignment="1">
      <alignment vertical="center" wrapText="1"/>
    </xf>
    <xf numFmtId="0" fontId="0" fillId="9" borderId="10" xfId="0" applyFill="1" applyBorder="1" applyAlignment="1">
      <alignment vertical="center" wrapText="1"/>
    </xf>
    <xf numFmtId="0" fontId="45" fillId="9" borderId="36" xfId="0" applyFont="1" applyFill="1" applyBorder="1" applyAlignment="1">
      <alignment vertical="center" wrapText="1"/>
    </xf>
    <xf numFmtId="0" fontId="45" fillId="9" borderId="10" xfId="0" applyFont="1" applyFill="1" applyBorder="1" applyAlignment="1">
      <alignment vertical="center" wrapText="1"/>
    </xf>
    <xf numFmtId="0" fontId="44" fillId="19" borderId="20" xfId="0" applyFont="1" applyFill="1" applyBorder="1" applyAlignment="1">
      <alignment vertical="center" wrapText="1"/>
    </xf>
    <xf numFmtId="0" fontId="44" fillId="19" borderId="23" xfId="0" applyFont="1" applyFill="1" applyBorder="1" applyAlignment="1">
      <alignment vertical="center" wrapText="1"/>
    </xf>
    <xf numFmtId="0" fontId="44" fillId="19" borderId="24" xfId="0" applyFont="1" applyFill="1" applyBorder="1" applyAlignment="1">
      <alignment vertical="center" wrapText="1"/>
    </xf>
    <xf numFmtId="0" fontId="44" fillId="19" borderId="40" xfId="0" applyFont="1" applyFill="1" applyBorder="1" applyAlignment="1">
      <alignment vertical="center" wrapText="1"/>
    </xf>
    <xf numFmtId="0" fontId="44" fillId="19" borderId="122" xfId="0" applyFont="1" applyFill="1" applyBorder="1" applyAlignment="1">
      <alignment vertical="center" wrapText="1"/>
    </xf>
    <xf numFmtId="0" fontId="44" fillId="9" borderId="41" xfId="0" applyFont="1" applyFill="1" applyBorder="1" applyAlignment="1">
      <alignment vertical="center" wrapText="1"/>
    </xf>
    <xf numFmtId="0" fontId="44" fillId="9" borderId="122" xfId="0" applyFont="1" applyFill="1" applyBorder="1" applyAlignment="1">
      <alignment vertical="center" wrapText="1"/>
    </xf>
    <xf numFmtId="0" fontId="44" fillId="19" borderId="20" xfId="0" applyFont="1" applyFill="1" applyBorder="1" applyAlignment="1">
      <alignment horizontal="center" vertical="center" wrapText="1"/>
    </xf>
    <xf numFmtId="0" fontId="44" fillId="19" borderId="23" xfId="0" applyFont="1" applyFill="1" applyBorder="1" applyAlignment="1">
      <alignment horizontal="center" vertical="center" wrapText="1"/>
    </xf>
    <xf numFmtId="0" fontId="44" fillId="19" borderId="22" xfId="0" applyFont="1" applyFill="1" applyBorder="1" applyAlignment="1">
      <alignment horizontal="center" vertical="center" wrapText="1"/>
    </xf>
    <xf numFmtId="0" fontId="45" fillId="0" borderId="20"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22" xfId="0" applyFont="1" applyBorder="1" applyAlignment="1">
      <alignment horizontal="center" vertical="center" wrapText="1"/>
    </xf>
    <xf numFmtId="15" fontId="45" fillId="0" borderId="20" xfId="0" applyNumberFormat="1" applyFont="1" applyBorder="1" applyAlignment="1">
      <alignment horizontal="center" wrapText="1"/>
    </xf>
    <xf numFmtId="15" fontId="45" fillId="0" borderId="22" xfId="0" applyNumberFormat="1" applyFont="1" applyBorder="1" applyAlignment="1">
      <alignment horizontal="center" wrapText="1"/>
    </xf>
    <xf numFmtId="0" fontId="65" fillId="0" borderId="60" xfId="1" applyFont="1" applyFill="1" applyBorder="1" applyAlignment="1">
      <alignment horizontal="center" vertical="center"/>
    </xf>
    <xf numFmtId="0" fontId="65" fillId="0" borderId="94" xfId="1" applyFont="1" applyFill="1" applyBorder="1" applyAlignment="1">
      <alignment horizontal="center" vertical="center"/>
    </xf>
    <xf numFmtId="0" fontId="65" fillId="0" borderId="87" xfId="1" applyFont="1" applyFill="1" applyBorder="1" applyAlignment="1">
      <alignment horizontal="center" vertical="center"/>
    </xf>
    <xf numFmtId="0" fontId="65" fillId="0" borderId="64" xfId="1" applyFont="1" applyFill="1" applyBorder="1" applyAlignment="1">
      <alignment horizontal="center" vertical="center"/>
    </xf>
    <xf numFmtId="0" fontId="65" fillId="0" borderId="63" xfId="1" applyFont="1" applyFill="1" applyBorder="1" applyAlignment="1">
      <alignment horizontal="center" vertical="center"/>
    </xf>
    <xf numFmtId="0" fontId="63" fillId="0" borderId="55" xfId="1" applyFont="1" applyFill="1" applyBorder="1" applyAlignment="1">
      <alignment horizontal="left" wrapText="1"/>
    </xf>
    <xf numFmtId="0" fontId="2" fillId="0" borderId="52" xfId="1" applyFont="1" applyBorder="1"/>
    <xf numFmtId="0" fontId="65" fillId="0" borderId="63" xfId="1" applyFont="1" applyFill="1" applyBorder="1" applyAlignment="1">
      <alignment horizontal="center" vertical="center" wrapText="1"/>
    </xf>
    <xf numFmtId="0" fontId="65" fillId="0" borderId="77" xfId="1" applyFont="1" applyFill="1" applyBorder="1" applyAlignment="1">
      <alignment horizontal="center" vertical="center" wrapText="1"/>
    </xf>
    <xf numFmtId="0" fontId="65" fillId="0" borderId="87" xfId="1" applyFont="1" applyFill="1" applyBorder="1" applyAlignment="1">
      <alignment horizontal="center" vertical="center" wrapText="1"/>
    </xf>
    <xf numFmtId="0" fontId="65" fillId="0" borderId="92" xfId="1" applyFont="1" applyFill="1" applyBorder="1" applyAlignment="1">
      <alignment horizontal="center" vertical="center" wrapText="1"/>
    </xf>
    <xf numFmtId="0" fontId="65" fillId="0" borderId="67" xfId="1" applyFont="1" applyFill="1" applyBorder="1" applyAlignment="1">
      <alignment horizontal="center" vertical="center" wrapText="1"/>
    </xf>
    <xf numFmtId="0" fontId="65" fillId="0" borderId="106" xfId="1" applyFont="1" applyFill="1" applyBorder="1" applyAlignment="1">
      <alignment horizontal="center" vertical="center" wrapText="1"/>
    </xf>
    <xf numFmtId="0" fontId="65" fillId="0" borderId="98" xfId="1" applyFont="1" applyFill="1" applyBorder="1" applyAlignment="1">
      <alignment horizontal="center" vertical="center" wrapText="1"/>
    </xf>
    <xf numFmtId="0" fontId="20" fillId="0" borderId="10" xfId="0" applyFont="1" applyBorder="1" applyAlignment="1">
      <alignment vertical="center"/>
    </xf>
    <xf numFmtId="0" fontId="22" fillId="0" borderId="18"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42"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39" xfId="0" applyFont="1" applyBorder="1" applyAlignment="1">
      <alignment horizontal="center" vertical="center" wrapText="1"/>
    </xf>
    <xf numFmtId="0" fontId="18"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10" fillId="3" borderId="1" xfId="1" applyFont="1" applyFill="1" applyBorder="1" applyAlignment="1">
      <alignment horizontal="center" vertical="center" wrapText="1"/>
    </xf>
    <xf numFmtId="3" fontId="14" fillId="3" borderId="9" xfId="1" applyNumberFormat="1" applyFont="1" applyFill="1" applyBorder="1" applyAlignment="1">
      <alignment horizontal="center" vertical="center" wrapText="1"/>
    </xf>
    <xf numFmtId="3" fontId="14" fillId="3" borderId="125" xfId="1" applyNumberFormat="1" applyFont="1" applyFill="1" applyBorder="1" applyAlignment="1">
      <alignment horizontal="center" vertical="center" wrapText="1"/>
    </xf>
    <xf numFmtId="0" fontId="65" fillId="0" borderId="118" xfId="1" applyFont="1" applyFill="1" applyBorder="1" applyAlignment="1">
      <alignment horizontal="center" vertical="center"/>
    </xf>
    <xf numFmtId="0" fontId="65" fillId="0" borderId="82" xfId="1" applyFont="1" applyFill="1" applyBorder="1" applyAlignment="1">
      <alignment horizontal="center" vertical="center"/>
    </xf>
    <xf numFmtId="0" fontId="25" fillId="0" borderId="0" xfId="0" applyFont="1" applyAlignment="1">
      <alignment vertical="center" wrapText="1"/>
    </xf>
    <xf numFmtId="0" fontId="6" fillId="3" borderId="1" xfId="1" applyFont="1" applyFill="1" applyBorder="1" applyAlignment="1">
      <alignment horizontal="left" vertical="top" wrapText="1"/>
    </xf>
  </cellXfs>
  <cellStyles count="142">
    <cellStyle name="20% - Accent1 2" xfId="13"/>
    <cellStyle name="20% - Accent1 3" xfId="14"/>
    <cellStyle name="20% - Accent1 4" xfId="12"/>
    <cellStyle name="20% - Accent2 2" xfId="16"/>
    <cellStyle name="20% - Accent2 3" xfId="17"/>
    <cellStyle name="20% - Accent2 4" xfId="15"/>
    <cellStyle name="20% - Accent3 2" xfId="19"/>
    <cellStyle name="20% - Accent3 3" xfId="20"/>
    <cellStyle name="20% - Accent3 4" xfId="18"/>
    <cellStyle name="20% - Accent4 2" xfId="22"/>
    <cellStyle name="20% - Accent4 3" xfId="23"/>
    <cellStyle name="20% - Accent4 4" xfId="21"/>
    <cellStyle name="20% - Accent5 2" xfId="25"/>
    <cellStyle name="20% - Accent5 3" xfId="26"/>
    <cellStyle name="20% - Accent5 4" xfId="24"/>
    <cellStyle name="20% - Accent6 2" xfId="28"/>
    <cellStyle name="20% - Accent6 3" xfId="29"/>
    <cellStyle name="20% - Accent6 4" xfId="27"/>
    <cellStyle name="40% - Accent1 2" xfId="31"/>
    <cellStyle name="40% - Accent1 3" xfId="32"/>
    <cellStyle name="40% - Accent1 4" xfId="30"/>
    <cellStyle name="40% - Accent2 2" xfId="34"/>
    <cellStyle name="40% - Accent2 3" xfId="35"/>
    <cellStyle name="40% - Accent2 4" xfId="33"/>
    <cellStyle name="40% - Accent3 2" xfId="37"/>
    <cellStyle name="40% - Accent3 3" xfId="38"/>
    <cellStyle name="40% - Accent3 4" xfId="36"/>
    <cellStyle name="40% - Accent4 2" xfId="40"/>
    <cellStyle name="40% - Accent4 3" xfId="41"/>
    <cellStyle name="40% - Accent4 4" xfId="39"/>
    <cellStyle name="40% - Accent5 2" xfId="43"/>
    <cellStyle name="40% - Accent5 3" xfId="44"/>
    <cellStyle name="40% - Accent5 4" xfId="42"/>
    <cellStyle name="40% - Accent6 2" xfId="46"/>
    <cellStyle name="40% - Accent6 3" xfId="47"/>
    <cellStyle name="40% - Accent6 4" xfId="45"/>
    <cellStyle name="60% - Accent1 2" xfId="49"/>
    <cellStyle name="60% - Accent1 3" xfId="48"/>
    <cellStyle name="60% - Accent2 2" xfId="51"/>
    <cellStyle name="60% - Accent2 3" xfId="50"/>
    <cellStyle name="60% - Accent3 2" xfId="53"/>
    <cellStyle name="60% - Accent3 3" xfId="52"/>
    <cellStyle name="60% - Accent4 2" xfId="55"/>
    <cellStyle name="60% - Accent4 3" xfId="54"/>
    <cellStyle name="60% - Accent5 2" xfId="57"/>
    <cellStyle name="60% - Accent5 3" xfId="56"/>
    <cellStyle name="60% - Accent6 2" xfId="59"/>
    <cellStyle name="60% - Accent6 3" xfId="58"/>
    <cellStyle name="Accent1 2" xfId="61"/>
    <cellStyle name="Accent1 3" xfId="60"/>
    <cellStyle name="Accent2 2" xfId="63"/>
    <cellStyle name="Accent2 3" xfId="62"/>
    <cellStyle name="Accent3 2" xfId="65"/>
    <cellStyle name="Accent3 3" xfId="64"/>
    <cellStyle name="Accent4 2" xfId="67"/>
    <cellStyle name="Accent4 3" xfId="66"/>
    <cellStyle name="Accent5 2" xfId="69"/>
    <cellStyle name="Accent5 3" xfId="68"/>
    <cellStyle name="Accent6 2" xfId="71"/>
    <cellStyle name="Accent6 3" xfId="70"/>
    <cellStyle name="Bad 2" xfId="73"/>
    <cellStyle name="Bad 3" xfId="72"/>
    <cellStyle name="Calculation 2" xfId="75"/>
    <cellStyle name="Calculation 3" xfId="74"/>
    <cellStyle name="Check Cell 2" xfId="77"/>
    <cellStyle name="Check Cell 3" xfId="76"/>
    <cellStyle name="Comma" xfId="9" builtinId="3"/>
    <cellStyle name="Comma 2" xfId="2"/>
    <cellStyle name="Comma 2 2" xfId="80"/>
    <cellStyle name="Comma 2 2 2" xfId="81"/>
    <cellStyle name="Comma 2 2 3" xfId="82"/>
    <cellStyle name="Comma 2 3" xfId="79"/>
    <cellStyle name="Comma 2 4" xfId="141"/>
    <cellStyle name="Comma 3" xfId="4"/>
    <cellStyle name="Comma 3 2" xfId="84"/>
    <cellStyle name="Comma 3 3" xfId="83"/>
    <cellStyle name="Comma 4" xfId="5"/>
    <cellStyle name="Comma 4 2" xfId="85"/>
    <cellStyle name="Comma 4 4" xfId="86"/>
    <cellStyle name="Comma 5" xfId="87"/>
    <cellStyle name="Comma 6" xfId="78"/>
    <cellStyle name="Comma 7" xfId="140"/>
    <cellStyle name="Comma_B Schedule Municipal Adjustments Budget - 23 March 2009 cb" xfId="88"/>
    <cellStyle name="Currency" xfId="10" builtinId="4"/>
    <cellStyle name="Excel Built-in Comma" xfId="3"/>
    <cellStyle name="Explanatory Text 2" xfId="90"/>
    <cellStyle name="Explanatory Text 3" xfId="89"/>
    <cellStyle name="Good 2" xfId="92"/>
    <cellStyle name="Good 3" xfId="91"/>
    <cellStyle name="Heading 1 2" xfId="94"/>
    <cellStyle name="Heading 1 3" xfId="93"/>
    <cellStyle name="Heading 2 2" xfId="96"/>
    <cellStyle name="Heading 2 3" xfId="95"/>
    <cellStyle name="Heading 3 2" xfId="98"/>
    <cellStyle name="Heading 3 3" xfId="97"/>
    <cellStyle name="Heading 4 2" xfId="100"/>
    <cellStyle name="Heading 4 3" xfId="99"/>
    <cellStyle name="Hyperlink 2" xfId="101"/>
    <cellStyle name="Input 2" xfId="103"/>
    <cellStyle name="Input 3" xfId="102"/>
    <cellStyle name="Linked Cell 2" xfId="105"/>
    <cellStyle name="Linked Cell 3" xfId="104"/>
    <cellStyle name="Neutral 2" xfId="107"/>
    <cellStyle name="Neutral 3" xfId="106"/>
    <cellStyle name="Normal" xfId="0" builtinId="0"/>
    <cellStyle name="Normal 10" xfId="1"/>
    <cellStyle name="Normal 2" xfId="6"/>
    <cellStyle name="Normal 2 2" xfId="108"/>
    <cellStyle name="Normal 2 3" xfId="109"/>
    <cellStyle name="Normal 2 4" xfId="110"/>
    <cellStyle name="Normal 2 5" xfId="111"/>
    <cellStyle name="Normal 3" xfId="112"/>
    <cellStyle name="Normal 3 2" xfId="113"/>
    <cellStyle name="Normal 3 2 2" xfId="114"/>
    <cellStyle name="Normal 3 3" xfId="115"/>
    <cellStyle name="Normal 3 4" xfId="116"/>
    <cellStyle name="Normal 4" xfId="117"/>
    <cellStyle name="Normal 4 2" xfId="118"/>
    <cellStyle name="Note 2" xfId="120"/>
    <cellStyle name="Note 3" xfId="119"/>
    <cellStyle name="Output 2" xfId="122"/>
    <cellStyle name="Output 3" xfId="121"/>
    <cellStyle name="Percent" xfId="11" builtinId="5"/>
    <cellStyle name="Percent 10 2" xfId="123"/>
    <cellStyle name="Percent 10 2 2" xfId="124"/>
    <cellStyle name="Percent 10 2 3" xfId="125"/>
    <cellStyle name="Percent 2" xfId="7"/>
    <cellStyle name="Percent 2 2" xfId="126"/>
    <cellStyle name="Percent 2 2 2" xfId="127"/>
    <cellStyle name="Percent 2 2 3" xfId="128"/>
    <cellStyle name="Percent 3" xfId="129"/>
    <cellStyle name="Percent 3 2" xfId="130"/>
    <cellStyle name="Percent 4" xfId="131"/>
    <cellStyle name="Percent 4 2" xfId="132"/>
    <cellStyle name="Percent 5" xfId="133"/>
    <cellStyle name="Title 2" xfId="135"/>
    <cellStyle name="Title 3" xfId="134"/>
    <cellStyle name="Total 2" xfId="137"/>
    <cellStyle name="Total 3" xfId="136"/>
    <cellStyle name="Warning Text 2" xfId="139"/>
    <cellStyle name="Warning Text 3" xfId="138"/>
    <cellStyle name="WITHOUT COMMA"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15906750</xdr:colOff>
      <xdr:row>10</xdr:row>
      <xdr:rowOff>171450</xdr:rowOff>
    </xdr:to>
    <xdr:pic>
      <xdr:nvPicPr>
        <xdr:cNvPr id="9" name="Picture 8" descr="http://www.greatergiyani.gov.za/images/banner2.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5375"/>
          <a:ext cx="15906750" cy="1123950"/>
        </a:xfrm>
        <a:prstGeom prst="rect">
          <a:avLst/>
        </a:prstGeom>
        <a:noFill/>
        <a:ln>
          <a:noFill/>
        </a:ln>
      </xdr:spPr>
    </xdr:pic>
    <xdr:clientData/>
  </xdr:twoCellAnchor>
  <xdr:twoCellAnchor editAs="oneCell">
    <xdr:from>
      <xdr:col>0</xdr:col>
      <xdr:colOff>0</xdr:colOff>
      <xdr:row>11</xdr:row>
      <xdr:rowOff>142874</xdr:rowOff>
    </xdr:from>
    <xdr:to>
      <xdr:col>0</xdr:col>
      <xdr:colOff>4556125</xdr:colOff>
      <xdr:row>44</xdr:row>
      <xdr:rowOff>31749</xdr:rowOff>
    </xdr:to>
    <xdr:pic>
      <xdr:nvPicPr>
        <xdr:cNvPr id="11" name="Picture 10" descr="http://www.greatergiyani.gov.za/images/gallery/tournament/big/banner1BIG.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81249"/>
          <a:ext cx="4556125" cy="6175375"/>
        </a:xfrm>
        <a:prstGeom prst="rect">
          <a:avLst/>
        </a:prstGeom>
        <a:noFill/>
        <a:ln>
          <a:noFill/>
        </a:ln>
      </xdr:spPr>
    </xdr:pic>
    <xdr:clientData/>
  </xdr:twoCellAnchor>
  <xdr:twoCellAnchor editAs="oneCell">
    <xdr:from>
      <xdr:col>0</xdr:col>
      <xdr:colOff>4572000</xdr:colOff>
      <xdr:row>11</xdr:row>
      <xdr:rowOff>127000</xdr:rowOff>
    </xdr:from>
    <xdr:to>
      <xdr:col>0</xdr:col>
      <xdr:colOff>8810625</xdr:colOff>
      <xdr:row>44</xdr:row>
      <xdr:rowOff>63501</xdr:rowOff>
    </xdr:to>
    <xdr:pic>
      <xdr:nvPicPr>
        <xdr:cNvPr id="13" name="Picture 12" descr="http://www.greatergiyani.gov.za/images/gallery/tournament/big/IMG_4026.jpg"/>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0" y="2365375"/>
          <a:ext cx="4238625" cy="6223001"/>
        </a:xfrm>
        <a:prstGeom prst="rect">
          <a:avLst/>
        </a:prstGeom>
        <a:noFill/>
        <a:ln>
          <a:noFill/>
        </a:ln>
      </xdr:spPr>
    </xdr:pic>
    <xdr:clientData/>
  </xdr:twoCellAnchor>
  <xdr:twoCellAnchor editAs="oneCell">
    <xdr:from>
      <xdr:col>0</xdr:col>
      <xdr:colOff>8810625</xdr:colOff>
      <xdr:row>11</xdr:row>
      <xdr:rowOff>79375</xdr:rowOff>
    </xdr:from>
    <xdr:to>
      <xdr:col>1</xdr:col>
      <xdr:colOff>79375</xdr:colOff>
      <xdr:row>44</xdr:row>
      <xdr:rowOff>15875</xdr:rowOff>
    </xdr:to>
    <xdr:pic>
      <xdr:nvPicPr>
        <xdr:cNvPr id="15" name="Picture 14" descr="http://www.greatergiyani.gov.za/images/gallery/tournament/big/banner3big.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10625" y="2317750"/>
          <a:ext cx="7191375" cy="6223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11906</xdr:colOff>
      <xdr:row>17</xdr:row>
      <xdr:rowOff>11906</xdr:rowOff>
    </xdr:from>
    <xdr:to>
      <xdr:col>0</xdr:col>
      <xdr:colOff>1316831</xdr:colOff>
      <xdr:row>18</xdr:row>
      <xdr:rowOff>173832</xdr:rowOff>
    </xdr:to>
    <xdr:pic>
      <xdr:nvPicPr>
        <xdr:cNvPr id="3" name="Picture 2" descr="image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 y="3250406"/>
          <a:ext cx="1304925" cy="352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24</xdr:row>
      <xdr:rowOff>19050</xdr:rowOff>
    </xdr:from>
    <xdr:to>
      <xdr:col>0</xdr:col>
      <xdr:colOff>1238250</xdr:colOff>
      <xdr:row>26</xdr:row>
      <xdr:rowOff>0</xdr:rowOff>
    </xdr:to>
    <xdr:pic>
      <xdr:nvPicPr>
        <xdr:cNvPr id="4" name="Picture 3" descr="image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34169"/>
        <a:stretch>
          <a:fillRect/>
        </a:stretch>
      </xdr:blipFill>
      <xdr:spPr bwMode="auto">
        <a:xfrm>
          <a:off x="76200" y="4591050"/>
          <a:ext cx="11620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TMYFK06N\LIM344_%20ADJUSTMENT%20BUDGET_B%20Schedule%20-2014%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IM344_MAKHADO%20ANNUAL%20BUDGET%20AND%20IDP%202014_2017%20FINANCIAL%20YEAR\LIM344_MAKHADO_SCHEDULE%20A%20BUDGET%20FORMAT%202014-2017%20FINANCIAL%20YEA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3ILWEVWQ\_MAKHADO_LIM344_%20A1%20Schedule%20-%20Ver%202%207(1)_Draft%20Annual%20Budget_2015_2016%20F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23.02.2015</v>
          </cell>
        </row>
      </sheetData>
      <sheetData sheetId="2">
        <row r="5">
          <cell r="B5" t="str">
            <v>Budget Year 2014/15</v>
          </cell>
        </row>
        <row r="8">
          <cell r="B8" t="str">
            <v>Medium Term Revenue and Expenditure Framework</v>
          </cell>
        </row>
        <row r="11">
          <cell r="B11" t="str">
            <v>Outcome</v>
          </cell>
        </row>
        <row r="13">
          <cell r="B13" t="str">
            <v>Original Budget</v>
          </cell>
        </row>
        <row r="14">
          <cell r="B14" t="str">
            <v>Adjusted Budget</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71">
          <cell r="B71" t="str">
            <v>Table B5 Adjustments Capital Expenditure Budget by vote and funding</v>
          </cell>
        </row>
        <row r="88">
          <cell r="B88" t="str">
            <v>Supporting Table SB12 Adjustments Budget - monthly revenue and expenditure (municipal vote)</v>
          </cell>
        </row>
        <row r="91">
          <cell r="B91" t="str">
            <v>Supporting Table SB15 Adjustments Budget - monthly cash flow</v>
          </cell>
        </row>
      </sheetData>
      <sheetData sheetId="3"/>
      <sheetData sheetId="4"/>
      <sheetData sheetId="5"/>
      <sheetData sheetId="6"/>
      <sheetData sheetId="7">
        <row r="7">
          <cell r="A7" t="str">
            <v>Governance and administration</v>
          </cell>
        </row>
      </sheetData>
      <sheetData sheetId="8"/>
      <sheetData sheetId="9">
        <row r="7">
          <cell r="A7" t="str">
            <v>Vote 1 - EXECUTIVE AND COUNCIL</v>
          </cell>
        </row>
      </sheetData>
      <sheetData sheetId="10"/>
      <sheetData sheetId="11"/>
      <sheetData sheetId="12"/>
      <sheetData sheetId="13">
        <row r="8">
          <cell r="A8" t="str">
            <v>Vote 1 - EXECUTIVE AND COUNCIL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ow r="15">
          <cell r="B15" t="str">
            <v>Budget Year 2014/15</v>
          </cell>
        </row>
        <row r="16">
          <cell r="B16" t="str">
            <v>Budget Year +1 2015/16</v>
          </cell>
        </row>
        <row r="17">
          <cell r="B17" t="str">
            <v>Budget Year +2 2016/17</v>
          </cell>
        </row>
        <row r="30">
          <cell r="B30" t="str">
            <v>Description</v>
          </cell>
        </row>
        <row r="33">
          <cell r="B33" t="str">
            <v>Ref</v>
          </cell>
        </row>
        <row r="93">
          <cell r="B93" t="str">
            <v>LIM344 Makhado</v>
          </cell>
        </row>
        <row r="138">
          <cell r="B138" t="str">
            <v>Supporting Table SA26 Budgeted monthly revenue and expenditure (municipal vote)</v>
          </cell>
        </row>
        <row r="141">
          <cell r="B141" t="str">
            <v>Supporting Table SA29 Budgeted monthly capital expenditure (standard classification)</v>
          </cell>
        </row>
        <row r="142">
          <cell r="B142" t="str">
            <v>Supporting Table SA30 Budgeted monthly cash flow</v>
          </cell>
        </row>
      </sheetData>
      <sheetData sheetId="3" refreshError="1"/>
      <sheetData sheetId="4" refreshError="1"/>
      <sheetData sheetId="5" refreshError="1"/>
      <sheetData sheetId="6" refreshError="1"/>
      <sheetData sheetId="7" refreshError="1"/>
      <sheetData sheetId="8" refreshError="1"/>
      <sheetData sheetId="9">
        <row r="4">
          <cell r="A4" t="str">
            <v>Revenue by Vote</v>
          </cell>
        </row>
      </sheetData>
      <sheetData sheetId="10" refreshError="1"/>
      <sheetData sheetId="11">
        <row r="5">
          <cell r="A5" t="str">
            <v>Property rates</v>
          </cell>
        </row>
      </sheetData>
      <sheetData sheetId="12">
        <row r="42">
          <cell r="A42" t="str">
            <v>Capital Expenditure - Standard</v>
          </cell>
        </row>
      </sheetData>
      <sheetData sheetId="13" refreshError="1"/>
      <sheetData sheetId="14" refreshError="1"/>
      <sheetData sheetId="15">
        <row r="19">
          <cell r="A19" t="str">
            <v>Proceeds on disposal of PPE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3">
          <cell r="A43" t="str">
            <v>Taxation</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37">
          <cell r="B137" t="str">
            <v>Supporting Table SA25 Budgeted monthly revenue and expenditure</v>
          </cell>
        </row>
        <row r="140">
          <cell r="B140" t="str">
            <v>Supporting Table SA28 Budgeted monthly capital expenditure (municipal vote)</v>
          </cell>
        </row>
      </sheetData>
      <sheetData sheetId="3"/>
      <sheetData sheetId="4"/>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AND COUNCIL</v>
          </cell>
        </row>
      </sheetData>
      <sheetData sheetId="13"/>
      <sheetData sheetId="14"/>
      <sheetData sheetId="15">
        <row r="21">
          <cell r="A21"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3">
          <cell r="A43" t="str">
            <v>Taxation</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4"/>
  <sheetViews>
    <sheetView view="pageBreakPreview" zoomScale="60" zoomScaleNormal="100" workbookViewId="0">
      <selection activeCell="A49" sqref="A49"/>
    </sheetView>
  </sheetViews>
  <sheetFormatPr defaultRowHeight="15"/>
  <cols>
    <col min="1" max="1" width="238.7109375" customWidth="1"/>
  </cols>
  <sheetData>
    <row r="4" spans="1:1" ht="26.25">
      <c r="A4" s="54" t="s">
        <v>1137</v>
      </c>
    </row>
  </sheetData>
  <printOptions horizontalCentered="1"/>
  <pageMargins left="0.70866141732283472" right="0.70866141732283472" top="0.74803149606299213" bottom="0.74803149606299213" header="0.31496062992125984" footer="0.31496062992125984"/>
  <pageSetup paperSize="9" scale="5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7"/>
  <sheetViews>
    <sheetView view="pageBreakPreview" zoomScale="80" zoomScaleNormal="100" zoomScaleSheetLayoutView="80" workbookViewId="0">
      <selection activeCell="L4" sqref="L4"/>
    </sheetView>
  </sheetViews>
  <sheetFormatPr defaultRowHeight="15"/>
  <cols>
    <col min="1" max="1" width="11.140625" customWidth="1"/>
    <col min="2" max="2" width="12.5703125" customWidth="1"/>
    <col min="3" max="3" width="13.85546875" style="70" customWidth="1"/>
    <col min="4" max="4" width="12.42578125" customWidth="1"/>
    <col min="5" max="5" width="13.85546875" customWidth="1"/>
    <col min="6" max="6" width="13.5703125" style="70" customWidth="1"/>
    <col min="7" max="7" width="15.42578125" customWidth="1"/>
    <col min="10" max="10" width="9.140625" customWidth="1"/>
    <col min="11" max="11" width="14" style="21" customWidth="1"/>
    <col min="12" max="12" width="12.42578125" customWidth="1"/>
    <col min="13" max="13" width="12.140625" customWidth="1"/>
    <col min="14" max="14" width="19.5703125" customWidth="1"/>
    <col min="15" max="15" width="13.5703125" customWidth="1"/>
    <col min="16" max="16" width="10.7109375" customWidth="1"/>
    <col min="17" max="17" width="11.42578125" customWidth="1"/>
    <col min="18" max="18" width="13.7109375" style="267" customWidth="1"/>
    <col min="19" max="19" width="13.85546875" style="13" customWidth="1"/>
  </cols>
  <sheetData>
    <row r="1" spans="1:20" ht="15.75" thickBot="1">
      <c r="A1" s="21" t="s">
        <v>463</v>
      </c>
      <c r="B1" s="21"/>
      <c r="C1" s="1425"/>
      <c r="D1" s="21"/>
      <c r="E1" s="21"/>
      <c r="F1" s="1425"/>
      <c r="G1" s="21"/>
      <c r="H1" s="21"/>
      <c r="I1" s="21"/>
      <c r="J1" s="21"/>
      <c r="L1" s="21"/>
      <c r="M1" s="21"/>
      <c r="N1" s="21"/>
      <c r="O1" s="21"/>
      <c r="P1" s="21"/>
      <c r="Q1" s="21"/>
      <c r="R1" s="21"/>
      <c r="S1" s="1426"/>
      <c r="T1" s="21"/>
    </row>
    <row r="2" spans="1:20" s="60" customFormat="1" ht="32.25" customHeight="1" thickTop="1" thickBot="1">
      <c r="A2" s="1427" t="s">
        <v>0</v>
      </c>
      <c r="B2" s="1427" t="s">
        <v>1</v>
      </c>
      <c r="C2" s="1427" t="s">
        <v>27</v>
      </c>
      <c r="D2" s="1427" t="s">
        <v>31</v>
      </c>
      <c r="E2" s="1427" t="s">
        <v>2</v>
      </c>
      <c r="F2" s="1427" t="s">
        <v>3</v>
      </c>
      <c r="G2" s="1427" t="s">
        <v>4</v>
      </c>
      <c r="H2" s="1427" t="s">
        <v>34</v>
      </c>
      <c r="I2" s="1427" t="s">
        <v>160</v>
      </c>
      <c r="J2" s="1427" t="s">
        <v>5</v>
      </c>
      <c r="K2" s="1428" t="s">
        <v>1658</v>
      </c>
      <c r="L2" s="1428" t="s">
        <v>35</v>
      </c>
      <c r="M2" s="1428" t="s">
        <v>36</v>
      </c>
      <c r="N2" s="1427" t="s">
        <v>628</v>
      </c>
      <c r="O2" s="1427" t="s">
        <v>625</v>
      </c>
      <c r="P2" s="1427" t="s">
        <v>626</v>
      </c>
      <c r="Q2" s="1427" t="s">
        <v>1596</v>
      </c>
      <c r="R2" s="1427" t="s">
        <v>1597</v>
      </c>
      <c r="S2" s="1427" t="s">
        <v>30</v>
      </c>
      <c r="T2" s="1427" t="s">
        <v>88</v>
      </c>
    </row>
    <row r="3" spans="1:20" s="12" customFormat="1" ht="202.5" customHeight="1" thickTop="1" thickBot="1">
      <c r="A3" s="73" t="s">
        <v>20</v>
      </c>
      <c r="B3" s="11" t="s">
        <v>1727</v>
      </c>
      <c r="C3" s="73" t="s">
        <v>1728</v>
      </c>
      <c r="D3" s="73" t="s">
        <v>498</v>
      </c>
      <c r="E3" s="73" t="s">
        <v>1729</v>
      </c>
      <c r="F3" s="76" t="s">
        <v>1730</v>
      </c>
      <c r="G3" s="76" t="s">
        <v>525</v>
      </c>
      <c r="H3" s="76" t="s">
        <v>1731</v>
      </c>
      <c r="I3" s="76" t="s">
        <v>271</v>
      </c>
      <c r="J3" s="76" t="s">
        <v>22</v>
      </c>
      <c r="K3" s="1419">
        <v>2600000</v>
      </c>
      <c r="L3" s="1419" t="s">
        <v>398</v>
      </c>
      <c r="M3" s="1419" t="s">
        <v>396</v>
      </c>
      <c r="N3" s="73" t="s">
        <v>1732</v>
      </c>
      <c r="O3" s="1429" t="s">
        <v>1733</v>
      </c>
      <c r="P3" s="73" t="s">
        <v>1732</v>
      </c>
      <c r="Q3" s="1429" t="s">
        <v>1734</v>
      </c>
      <c r="R3" s="1429" t="s">
        <v>1735</v>
      </c>
      <c r="S3" s="103" t="s">
        <v>171</v>
      </c>
      <c r="T3" s="1430" t="s">
        <v>29</v>
      </c>
    </row>
    <row r="4" spans="1:20" s="12" customFormat="1" ht="201.75" customHeight="1" thickTop="1" thickBot="1">
      <c r="A4" s="73" t="s">
        <v>20</v>
      </c>
      <c r="B4" s="11" t="s">
        <v>230</v>
      </c>
      <c r="C4" s="73" t="s">
        <v>1736</v>
      </c>
      <c r="D4" s="73" t="s">
        <v>1737</v>
      </c>
      <c r="E4" s="73" t="s">
        <v>1738</v>
      </c>
      <c r="F4" s="76" t="s">
        <v>1739</v>
      </c>
      <c r="G4" s="76" t="s">
        <v>525</v>
      </c>
      <c r="H4" s="76" t="s">
        <v>1740</v>
      </c>
      <c r="I4" s="76" t="s">
        <v>1741</v>
      </c>
      <c r="J4" s="76" t="s">
        <v>22</v>
      </c>
      <c r="K4" s="1431">
        <v>5642000</v>
      </c>
      <c r="L4" s="1431" t="s">
        <v>398</v>
      </c>
      <c r="M4" s="1431" t="s">
        <v>396</v>
      </c>
      <c r="N4" s="73" t="s">
        <v>1742</v>
      </c>
      <c r="O4" s="1429" t="s">
        <v>1743</v>
      </c>
      <c r="P4" s="73" t="s">
        <v>1744</v>
      </c>
      <c r="Q4" s="1429" t="s">
        <v>1745</v>
      </c>
      <c r="R4" s="1429" t="s">
        <v>1746</v>
      </c>
      <c r="S4" s="103" t="s">
        <v>171</v>
      </c>
      <c r="T4" s="1430" t="s">
        <v>29</v>
      </c>
    </row>
    <row r="5" spans="1:20" s="12" customFormat="1" ht="190.5" customHeight="1" thickTop="1" thickBot="1">
      <c r="A5" s="73" t="s">
        <v>20</v>
      </c>
      <c r="B5" s="11" t="s">
        <v>230</v>
      </c>
      <c r="C5" s="73" t="s">
        <v>1747</v>
      </c>
      <c r="D5" s="73" t="s">
        <v>1748</v>
      </c>
      <c r="E5" s="73" t="s">
        <v>1749</v>
      </c>
      <c r="F5" s="76" t="s">
        <v>1750</v>
      </c>
      <c r="G5" s="76" t="s">
        <v>525</v>
      </c>
      <c r="H5" s="76" t="s">
        <v>1751</v>
      </c>
      <c r="I5" s="76" t="s">
        <v>1752</v>
      </c>
      <c r="J5" s="76" t="s">
        <v>22</v>
      </c>
      <c r="K5" s="76">
        <v>800000</v>
      </c>
      <c r="L5" s="1431" t="s">
        <v>398</v>
      </c>
      <c r="M5" s="1431" t="s">
        <v>1753</v>
      </c>
      <c r="N5" s="73" t="s">
        <v>1742</v>
      </c>
      <c r="O5" s="1429" t="s">
        <v>1754</v>
      </c>
      <c r="P5" s="73" t="s">
        <v>1742</v>
      </c>
      <c r="Q5" s="1429" t="s">
        <v>1745</v>
      </c>
      <c r="R5" s="1429" t="s">
        <v>1746</v>
      </c>
      <c r="S5" s="103" t="s">
        <v>171</v>
      </c>
      <c r="T5" s="1430" t="s">
        <v>29</v>
      </c>
    </row>
    <row r="6" spans="1:20" s="12" customFormat="1" ht="271.5" customHeight="1" thickTop="1" thickBot="1">
      <c r="A6" s="73" t="s">
        <v>20</v>
      </c>
      <c r="B6" s="11" t="s">
        <v>230</v>
      </c>
      <c r="C6" s="73" t="s">
        <v>1755</v>
      </c>
      <c r="D6" s="1432" t="s">
        <v>1756</v>
      </c>
      <c r="E6" s="73" t="s">
        <v>1757</v>
      </c>
      <c r="F6" s="76" t="s">
        <v>1758</v>
      </c>
      <c r="G6" s="76" t="s">
        <v>525</v>
      </c>
      <c r="H6" s="76" t="s">
        <v>1759</v>
      </c>
      <c r="I6" s="76" t="s">
        <v>1760</v>
      </c>
      <c r="J6" s="76" t="s">
        <v>21</v>
      </c>
      <c r="K6" s="76">
        <v>500000</v>
      </c>
      <c r="L6" s="105" t="s">
        <v>398</v>
      </c>
      <c r="M6" s="105" t="s">
        <v>396</v>
      </c>
      <c r="N6" s="73" t="s">
        <v>1742</v>
      </c>
      <c r="O6" s="1433" t="s">
        <v>1761</v>
      </c>
      <c r="P6" s="73" t="s">
        <v>1742</v>
      </c>
      <c r="Q6" s="1429" t="s">
        <v>1762</v>
      </c>
      <c r="R6" s="1433" t="s">
        <v>1763</v>
      </c>
      <c r="S6" s="103" t="s">
        <v>171</v>
      </c>
      <c r="T6" s="1430" t="s">
        <v>29</v>
      </c>
    </row>
    <row r="7" spans="1:20" s="12" customFormat="1" ht="198.75" customHeight="1" thickTop="1" thickBot="1">
      <c r="A7" s="73" t="s">
        <v>20</v>
      </c>
      <c r="B7" s="11" t="s">
        <v>230</v>
      </c>
      <c r="C7" s="74" t="s">
        <v>1764</v>
      </c>
      <c r="D7" s="73" t="s">
        <v>499</v>
      </c>
      <c r="E7" s="74" t="s">
        <v>1765</v>
      </c>
      <c r="F7" s="74" t="s">
        <v>1766</v>
      </c>
      <c r="G7" s="76" t="s">
        <v>1767</v>
      </c>
      <c r="H7" s="74" t="s">
        <v>1768</v>
      </c>
      <c r="I7" s="76" t="s">
        <v>1769</v>
      </c>
      <c r="J7" s="76" t="s">
        <v>22</v>
      </c>
      <c r="K7" s="76">
        <v>7889500</v>
      </c>
      <c r="L7" s="105" t="s">
        <v>398</v>
      </c>
      <c r="M7" s="105" t="s">
        <v>396</v>
      </c>
      <c r="N7" s="73" t="s">
        <v>1770</v>
      </c>
      <c r="O7" s="1429" t="s">
        <v>1771</v>
      </c>
      <c r="P7" s="1429" t="s">
        <v>1772</v>
      </c>
      <c r="Q7" s="1429" t="s">
        <v>1773</v>
      </c>
      <c r="R7" s="1429" t="s">
        <v>1774</v>
      </c>
      <c r="S7" s="103" t="s">
        <v>171</v>
      </c>
      <c r="T7" s="1430" t="s">
        <v>29</v>
      </c>
    </row>
    <row r="8" spans="1:20" s="12" customFormat="1" ht="139.5" customHeight="1" thickTop="1" thickBot="1">
      <c r="A8" s="73" t="s">
        <v>20</v>
      </c>
      <c r="B8" s="11" t="s">
        <v>1727</v>
      </c>
      <c r="C8" s="74" t="s">
        <v>1775</v>
      </c>
      <c r="D8" s="73" t="s">
        <v>500</v>
      </c>
      <c r="E8" s="74" t="s">
        <v>1776</v>
      </c>
      <c r="F8" s="74" t="s">
        <v>1777</v>
      </c>
      <c r="G8" s="74" t="s">
        <v>1778</v>
      </c>
      <c r="H8" s="74" t="s">
        <v>167</v>
      </c>
      <c r="I8" s="76" t="s">
        <v>439</v>
      </c>
      <c r="J8" s="76" t="s">
        <v>22</v>
      </c>
      <c r="K8" s="76">
        <v>2568500</v>
      </c>
      <c r="L8" s="105" t="s">
        <v>398</v>
      </c>
      <c r="M8" s="105" t="s">
        <v>396</v>
      </c>
      <c r="N8" s="73" t="s">
        <v>1770</v>
      </c>
      <c r="O8" s="1429" t="s">
        <v>1633</v>
      </c>
      <c r="P8" s="1429" t="s">
        <v>1779</v>
      </c>
      <c r="Q8" s="1429" t="s">
        <v>1780</v>
      </c>
      <c r="R8" s="1429" t="s">
        <v>1781</v>
      </c>
      <c r="S8" s="103" t="s">
        <v>172</v>
      </c>
      <c r="T8" s="1430" t="s">
        <v>29</v>
      </c>
    </row>
    <row r="9" spans="1:20" s="70" customFormat="1" ht="139.5" customHeight="1" thickTop="1" thickBot="1">
      <c r="A9" s="1434" t="s">
        <v>20</v>
      </c>
      <c r="B9" s="84" t="s">
        <v>1727</v>
      </c>
      <c r="C9" s="1435" t="s">
        <v>1782</v>
      </c>
      <c r="D9" s="1434">
        <v>81</v>
      </c>
      <c r="E9" s="1435" t="s">
        <v>1783</v>
      </c>
      <c r="F9" s="1436" t="s">
        <v>1784</v>
      </c>
      <c r="G9" s="1437" t="s">
        <v>1785</v>
      </c>
      <c r="H9" s="1435" t="s">
        <v>167</v>
      </c>
      <c r="I9" s="1438" t="s">
        <v>166</v>
      </c>
      <c r="J9" s="1438" t="s">
        <v>547</v>
      </c>
      <c r="K9" s="1436" t="s">
        <v>1786</v>
      </c>
      <c r="L9" s="1439" t="s">
        <v>398</v>
      </c>
      <c r="M9" s="1439" t="s">
        <v>396</v>
      </c>
      <c r="N9" s="73" t="s">
        <v>1787</v>
      </c>
      <c r="O9" s="1429" t="s">
        <v>1788</v>
      </c>
      <c r="P9" s="1429" t="s">
        <v>7</v>
      </c>
      <c r="Q9" s="1429" t="s">
        <v>7</v>
      </c>
      <c r="R9" s="1429" t="s">
        <v>7</v>
      </c>
      <c r="S9" s="103" t="s">
        <v>175</v>
      </c>
      <c r="T9" s="1430" t="s">
        <v>29</v>
      </c>
    </row>
    <row r="10" spans="1:20" s="1425" customFormat="1" ht="139.5" customHeight="1" thickTop="1" thickBot="1">
      <c r="A10" s="1434" t="s">
        <v>173</v>
      </c>
      <c r="B10" s="84" t="s">
        <v>230</v>
      </c>
      <c r="C10" s="1434" t="s">
        <v>1789</v>
      </c>
      <c r="D10" s="1434" t="s">
        <v>501</v>
      </c>
      <c r="E10" s="84" t="s">
        <v>1790</v>
      </c>
      <c r="F10" s="1436" t="s">
        <v>1791</v>
      </c>
      <c r="G10" s="1438" t="s">
        <v>526</v>
      </c>
      <c r="H10" s="1438" t="s">
        <v>167</v>
      </c>
      <c r="I10" s="1438" t="s">
        <v>320</v>
      </c>
      <c r="J10" s="1438" t="s">
        <v>10</v>
      </c>
      <c r="K10" s="1438" t="s">
        <v>1792</v>
      </c>
      <c r="L10" s="1439" t="s">
        <v>398</v>
      </c>
      <c r="M10" s="1439" t="s">
        <v>396</v>
      </c>
      <c r="N10" s="73" t="s">
        <v>1793</v>
      </c>
      <c r="O10" s="1429" t="s">
        <v>1794</v>
      </c>
      <c r="P10" s="1429" t="s">
        <v>7</v>
      </c>
      <c r="Q10" s="1429" t="s">
        <v>7</v>
      </c>
      <c r="R10" s="1429" t="s">
        <v>7</v>
      </c>
      <c r="S10" s="1440" t="s">
        <v>120</v>
      </c>
      <c r="T10" s="1430" t="s">
        <v>29</v>
      </c>
    </row>
    <row r="11" spans="1:20" s="1425" customFormat="1" ht="139.5" customHeight="1" thickTop="1" thickBot="1">
      <c r="A11" s="73" t="s">
        <v>173</v>
      </c>
      <c r="B11" s="11" t="s">
        <v>230</v>
      </c>
      <c r="C11" s="73" t="s">
        <v>1795</v>
      </c>
      <c r="D11" s="73" t="s">
        <v>501</v>
      </c>
      <c r="E11" s="11" t="s">
        <v>1796</v>
      </c>
      <c r="F11" s="74" t="s">
        <v>1797</v>
      </c>
      <c r="G11" s="100" t="s">
        <v>1798</v>
      </c>
      <c r="H11" s="76" t="s">
        <v>167</v>
      </c>
      <c r="I11" s="76" t="s">
        <v>320</v>
      </c>
      <c r="J11" s="76" t="s">
        <v>10</v>
      </c>
      <c r="K11" s="76">
        <v>5000000</v>
      </c>
      <c r="L11" s="105" t="s">
        <v>398</v>
      </c>
      <c r="M11" s="105" t="s">
        <v>396</v>
      </c>
      <c r="N11" s="73" t="s">
        <v>1135</v>
      </c>
      <c r="O11" s="1429" t="s">
        <v>1799</v>
      </c>
      <c r="P11" s="1429" t="s">
        <v>1800</v>
      </c>
      <c r="Q11" s="1429" t="s">
        <v>1801</v>
      </c>
      <c r="R11" s="1429" t="s">
        <v>1802</v>
      </c>
      <c r="S11" s="103" t="s">
        <v>120</v>
      </c>
      <c r="T11" s="1430" t="s">
        <v>29</v>
      </c>
    </row>
    <row r="12" spans="1:20" s="10" customFormat="1" ht="231.75" customHeight="1" thickTop="1" thickBot="1">
      <c r="A12" s="75" t="s">
        <v>23</v>
      </c>
      <c r="B12" s="72" t="s">
        <v>230</v>
      </c>
      <c r="C12" s="75" t="s">
        <v>1803</v>
      </c>
      <c r="D12" s="75" t="s">
        <v>384</v>
      </c>
      <c r="E12" s="75" t="s">
        <v>1804</v>
      </c>
      <c r="F12" s="75" t="s">
        <v>1805</v>
      </c>
      <c r="G12" s="75" t="s">
        <v>1806</v>
      </c>
      <c r="H12" s="75" t="s">
        <v>1807</v>
      </c>
      <c r="I12" s="75" t="s">
        <v>1808</v>
      </c>
      <c r="J12" s="75" t="s">
        <v>10</v>
      </c>
      <c r="K12" s="75">
        <v>1000000</v>
      </c>
      <c r="L12" s="77" t="s">
        <v>398</v>
      </c>
      <c r="M12" s="77" t="s">
        <v>396</v>
      </c>
      <c r="N12" s="75" t="s">
        <v>7</v>
      </c>
      <c r="O12" s="1429" t="s">
        <v>7</v>
      </c>
      <c r="P12" s="1429" t="s">
        <v>7</v>
      </c>
      <c r="Q12" s="1429" t="s">
        <v>7</v>
      </c>
      <c r="R12" s="1429" t="s">
        <v>7</v>
      </c>
      <c r="S12" s="118" t="s">
        <v>1809</v>
      </c>
      <c r="T12" s="77" t="s">
        <v>29</v>
      </c>
    </row>
    <row r="13" spans="1:20" s="1425" customFormat="1" ht="113.25" customHeight="1" thickTop="1" thickBot="1">
      <c r="A13" s="76" t="s">
        <v>23</v>
      </c>
      <c r="B13" s="11" t="s">
        <v>230</v>
      </c>
      <c r="C13" s="76" t="s">
        <v>176</v>
      </c>
      <c r="D13" s="73" t="s">
        <v>7</v>
      </c>
      <c r="E13" s="73" t="s">
        <v>177</v>
      </c>
      <c r="F13" s="76" t="s">
        <v>178</v>
      </c>
      <c r="G13" s="76" t="s">
        <v>179</v>
      </c>
      <c r="H13" s="76" t="s">
        <v>180</v>
      </c>
      <c r="I13" s="76" t="s">
        <v>181</v>
      </c>
      <c r="J13" s="76" t="s">
        <v>10</v>
      </c>
      <c r="K13" s="108">
        <v>1000000</v>
      </c>
      <c r="L13" s="108"/>
      <c r="M13" s="108"/>
      <c r="N13" s="269" t="s">
        <v>7</v>
      </c>
      <c r="O13" s="76"/>
      <c r="P13" s="76"/>
      <c r="Q13" s="76"/>
      <c r="R13" s="1441"/>
      <c r="S13" s="103" t="s">
        <v>204</v>
      </c>
      <c r="T13" s="1430"/>
    </row>
    <row r="14" spans="1:20" s="12" customFormat="1" ht="83.25" customHeight="1" thickTop="1" thickBot="1">
      <c r="A14" s="76" t="s">
        <v>23</v>
      </c>
      <c r="B14" s="11" t="s">
        <v>230</v>
      </c>
      <c r="C14" s="11" t="s">
        <v>1810</v>
      </c>
      <c r="D14" s="76" t="s">
        <v>384</v>
      </c>
      <c r="E14" s="76" t="s">
        <v>1811</v>
      </c>
      <c r="F14" s="76" t="s">
        <v>1812</v>
      </c>
      <c r="G14" s="76" t="s">
        <v>1813</v>
      </c>
      <c r="H14" s="76" t="s">
        <v>1814</v>
      </c>
      <c r="I14" s="76" t="s">
        <v>1815</v>
      </c>
      <c r="J14" s="76" t="s">
        <v>10</v>
      </c>
      <c r="K14" s="105">
        <v>500000</v>
      </c>
      <c r="L14" s="77" t="s">
        <v>398</v>
      </c>
      <c r="M14" s="77" t="s">
        <v>396</v>
      </c>
      <c r="N14" s="73" t="s">
        <v>7</v>
      </c>
      <c r="O14" s="1429" t="s">
        <v>7</v>
      </c>
      <c r="P14" s="1429" t="s">
        <v>7</v>
      </c>
      <c r="Q14" s="1429" t="s">
        <v>7</v>
      </c>
      <c r="R14" s="1429" t="s">
        <v>7</v>
      </c>
      <c r="S14" s="103" t="s">
        <v>1816</v>
      </c>
      <c r="T14" s="1430" t="s">
        <v>29</v>
      </c>
    </row>
    <row r="15" spans="1:20" s="12" customFormat="1" ht="145.5" hidden="1" customHeight="1" thickTop="1" thickBot="1">
      <c r="A15" s="76" t="s">
        <v>23</v>
      </c>
      <c r="B15" s="11" t="s">
        <v>230</v>
      </c>
      <c r="C15" s="11" t="s">
        <v>1817</v>
      </c>
      <c r="D15" s="76" t="s">
        <v>384</v>
      </c>
      <c r="E15" s="76" t="s">
        <v>1818</v>
      </c>
      <c r="F15" s="76" t="s">
        <v>1819</v>
      </c>
      <c r="G15" s="76" t="s">
        <v>1820</v>
      </c>
      <c r="H15" s="76" t="s">
        <v>180</v>
      </c>
      <c r="I15" s="76" t="s">
        <v>1821</v>
      </c>
      <c r="J15" s="76" t="s">
        <v>10</v>
      </c>
      <c r="K15" s="76">
        <v>2100000</v>
      </c>
      <c r="L15" s="105" t="s">
        <v>398</v>
      </c>
      <c r="M15" s="105" t="s">
        <v>396</v>
      </c>
      <c r="N15" s="73" t="s">
        <v>1822</v>
      </c>
      <c r="O15" s="1429" t="s">
        <v>1823</v>
      </c>
      <c r="P15" s="1429" t="s">
        <v>7</v>
      </c>
      <c r="Q15" s="1429" t="s">
        <v>7</v>
      </c>
      <c r="R15" s="1429" t="s">
        <v>7</v>
      </c>
      <c r="S15" s="103" t="s">
        <v>183</v>
      </c>
      <c r="T15" s="1430"/>
    </row>
    <row r="16" spans="1:20" s="12" customFormat="1" ht="117" customHeight="1" thickTop="1" thickBot="1">
      <c r="A16" s="76" t="s">
        <v>23</v>
      </c>
      <c r="B16" s="11" t="s">
        <v>1727</v>
      </c>
      <c r="C16" s="76" t="s">
        <v>1824</v>
      </c>
      <c r="D16" s="76" t="s">
        <v>384</v>
      </c>
      <c r="E16" s="76" t="s">
        <v>1825</v>
      </c>
      <c r="F16" s="76" t="s">
        <v>1826</v>
      </c>
      <c r="G16" s="74" t="s">
        <v>1827</v>
      </c>
      <c r="H16" s="76" t="s">
        <v>1828</v>
      </c>
      <c r="I16" s="76" t="s">
        <v>534</v>
      </c>
      <c r="J16" s="76" t="s">
        <v>10</v>
      </c>
      <c r="K16" s="100">
        <v>500000</v>
      </c>
      <c r="L16" s="105" t="str">
        <f>L12</f>
        <v>1/07/2017</v>
      </c>
      <c r="M16" s="105" t="str">
        <f>M12</f>
        <v>30/06/2018</v>
      </c>
      <c r="N16" s="76" t="s">
        <v>7</v>
      </c>
      <c r="O16" s="1429" t="s">
        <v>7</v>
      </c>
      <c r="P16" s="1429" t="s">
        <v>7</v>
      </c>
      <c r="Q16" s="1429" t="s">
        <v>7</v>
      </c>
      <c r="R16" s="1442" t="s">
        <v>7</v>
      </c>
      <c r="S16" s="103" t="s">
        <v>1829</v>
      </c>
      <c r="T16" s="1430" t="s">
        <v>29</v>
      </c>
    </row>
    <row r="17" spans="1:21" s="12" customFormat="1" ht="154.5" thickTop="1" thickBot="1">
      <c r="A17" s="76" t="s">
        <v>23</v>
      </c>
      <c r="B17" s="11" t="s">
        <v>1727</v>
      </c>
      <c r="C17" s="76" t="s">
        <v>1830</v>
      </c>
      <c r="D17" s="76" t="s">
        <v>384</v>
      </c>
      <c r="E17" s="76" t="s">
        <v>1831</v>
      </c>
      <c r="F17" s="76" t="s">
        <v>1832</v>
      </c>
      <c r="G17" s="74" t="s">
        <v>1833</v>
      </c>
      <c r="H17" s="76" t="s">
        <v>542</v>
      </c>
      <c r="I17" s="76" t="s">
        <v>294</v>
      </c>
      <c r="J17" s="76" t="s">
        <v>10</v>
      </c>
      <c r="K17" s="76">
        <v>6254430</v>
      </c>
      <c r="L17" s="108" t="s">
        <v>398</v>
      </c>
      <c r="M17" s="108" t="s">
        <v>396</v>
      </c>
      <c r="N17" s="73" t="s">
        <v>1834</v>
      </c>
      <c r="O17" s="1443" t="s">
        <v>1835</v>
      </c>
      <c r="P17" s="1444" t="s">
        <v>1836</v>
      </c>
      <c r="Q17" s="1444" t="s">
        <v>1837</v>
      </c>
      <c r="R17" s="1443" t="s">
        <v>1838</v>
      </c>
      <c r="S17" s="103" t="s">
        <v>185</v>
      </c>
      <c r="T17" s="1430" t="s">
        <v>29</v>
      </c>
    </row>
    <row r="18" spans="1:21" s="12" customFormat="1" ht="129" thickTop="1" thickBot="1">
      <c r="A18" s="76" t="s">
        <v>23</v>
      </c>
      <c r="B18" s="11" t="s">
        <v>1727</v>
      </c>
      <c r="C18" s="76" t="s">
        <v>1839</v>
      </c>
      <c r="D18" s="76" t="s">
        <v>384</v>
      </c>
      <c r="E18" s="76" t="s">
        <v>1840</v>
      </c>
      <c r="F18" s="76" t="s">
        <v>1841</v>
      </c>
      <c r="G18" s="74" t="s">
        <v>1842</v>
      </c>
      <c r="H18" s="76" t="s">
        <v>542</v>
      </c>
      <c r="I18" s="76" t="s">
        <v>294</v>
      </c>
      <c r="J18" s="76" t="s">
        <v>10</v>
      </c>
      <c r="K18" s="76">
        <v>1000000</v>
      </c>
      <c r="L18" s="108" t="s">
        <v>398</v>
      </c>
      <c r="M18" s="76" t="s">
        <v>396</v>
      </c>
      <c r="N18" s="76" t="s">
        <v>7</v>
      </c>
      <c r="O18" s="1429" t="s">
        <v>7</v>
      </c>
      <c r="P18" s="1429" t="s">
        <v>7</v>
      </c>
      <c r="Q18" s="1429" t="s">
        <v>7</v>
      </c>
      <c r="R18" s="1429" t="s">
        <v>7</v>
      </c>
      <c r="S18" s="103" t="s">
        <v>1829</v>
      </c>
      <c r="T18" s="1430" t="s">
        <v>29</v>
      </c>
    </row>
    <row r="19" spans="1:21" s="12" customFormat="1" ht="103.5" customHeight="1" thickTop="1" thickBot="1">
      <c r="A19" s="76" t="s">
        <v>23</v>
      </c>
      <c r="B19" s="11" t="s">
        <v>230</v>
      </c>
      <c r="C19" s="76" t="s">
        <v>1843</v>
      </c>
      <c r="D19" s="76" t="s">
        <v>384</v>
      </c>
      <c r="E19" s="76" t="s">
        <v>1844</v>
      </c>
      <c r="F19" s="76" t="s">
        <v>544</v>
      </c>
      <c r="G19" s="74" t="s">
        <v>1845</v>
      </c>
      <c r="H19" s="76" t="s">
        <v>543</v>
      </c>
      <c r="I19" s="76" t="s">
        <v>278</v>
      </c>
      <c r="J19" s="76" t="s">
        <v>10</v>
      </c>
      <c r="K19" s="76" t="s">
        <v>1846</v>
      </c>
      <c r="L19" s="108" t="str">
        <f>L8</f>
        <v>1/07/2017</v>
      </c>
      <c r="M19" s="108" t="str">
        <f>M8</f>
        <v>30/06/2018</v>
      </c>
      <c r="N19" s="73" t="s">
        <v>1847</v>
      </c>
      <c r="O19" s="1429" t="s">
        <v>1848</v>
      </c>
      <c r="P19" s="1429" t="s">
        <v>7</v>
      </c>
      <c r="Q19" s="1429" t="s">
        <v>7</v>
      </c>
      <c r="R19" s="1429" t="s">
        <v>7</v>
      </c>
      <c r="S19" s="103" t="s">
        <v>187</v>
      </c>
      <c r="T19" s="103"/>
    </row>
    <row r="20" spans="1:21" s="12" customFormat="1" ht="103.5" customHeight="1" thickTop="1" thickBot="1">
      <c r="A20" s="76" t="s">
        <v>23</v>
      </c>
      <c r="B20" s="11" t="s">
        <v>230</v>
      </c>
      <c r="C20" s="76" t="s">
        <v>1849</v>
      </c>
      <c r="D20" s="76" t="s">
        <v>1850</v>
      </c>
      <c r="E20" s="76" t="s">
        <v>1851</v>
      </c>
      <c r="F20" s="76" t="s">
        <v>1852</v>
      </c>
      <c r="G20" s="1445" t="s">
        <v>1853</v>
      </c>
      <c r="H20" s="76" t="s">
        <v>167</v>
      </c>
      <c r="I20" s="76" t="s">
        <v>1854</v>
      </c>
      <c r="J20" s="76"/>
      <c r="K20" s="76">
        <v>500000</v>
      </c>
      <c r="L20" s="108" t="str">
        <f>L9</f>
        <v>1/07/2017</v>
      </c>
      <c r="M20" s="108" t="str">
        <f>M9</f>
        <v>30/06/2018</v>
      </c>
      <c r="N20" s="106" t="s">
        <v>7</v>
      </c>
      <c r="O20" s="1429" t="s">
        <v>7</v>
      </c>
      <c r="P20" s="1429" t="s">
        <v>7</v>
      </c>
      <c r="Q20" s="1429" t="s">
        <v>7</v>
      </c>
      <c r="R20" s="1429" t="s">
        <v>7</v>
      </c>
      <c r="S20" s="103"/>
      <c r="T20" s="103"/>
    </row>
    <row r="21" spans="1:21" s="12" customFormat="1" ht="103.5" customHeight="1" thickTop="1" thickBot="1">
      <c r="A21" s="76" t="s">
        <v>23</v>
      </c>
      <c r="B21" s="11" t="s">
        <v>230</v>
      </c>
      <c r="C21" s="76" t="s">
        <v>1855</v>
      </c>
      <c r="D21" s="76" t="s">
        <v>384</v>
      </c>
      <c r="E21" s="76" t="s">
        <v>1856</v>
      </c>
      <c r="F21" s="76" t="s">
        <v>1857</v>
      </c>
      <c r="G21" s="76" t="s">
        <v>1857</v>
      </c>
      <c r="H21" s="76" t="s">
        <v>1858</v>
      </c>
      <c r="I21" s="76" t="s">
        <v>167</v>
      </c>
      <c r="J21" s="76"/>
      <c r="K21" s="1446">
        <v>1350000</v>
      </c>
      <c r="L21" s="108" t="str">
        <f>L9</f>
        <v>1/07/2017</v>
      </c>
      <c r="M21" s="108" t="str">
        <f>M9</f>
        <v>30/06/2018</v>
      </c>
      <c r="N21" s="106" t="s">
        <v>7</v>
      </c>
      <c r="O21" s="1429" t="s">
        <v>7</v>
      </c>
      <c r="P21" s="1429" t="s">
        <v>7</v>
      </c>
      <c r="Q21" s="1429" t="s">
        <v>7</v>
      </c>
      <c r="R21" s="1429" t="s">
        <v>7</v>
      </c>
      <c r="S21" s="103"/>
      <c r="T21" s="103"/>
    </row>
    <row r="22" spans="1:21" s="12" customFormat="1" ht="103.5" customHeight="1" thickTop="1" thickBot="1">
      <c r="A22" s="76" t="s">
        <v>23</v>
      </c>
      <c r="B22" s="11" t="s">
        <v>230</v>
      </c>
      <c r="C22" s="76" t="s">
        <v>1859</v>
      </c>
      <c r="D22" s="76" t="s">
        <v>1850</v>
      </c>
      <c r="E22" s="76" t="s">
        <v>1860</v>
      </c>
      <c r="F22" s="76" t="s">
        <v>1861</v>
      </c>
      <c r="G22" s="76" t="s">
        <v>1861</v>
      </c>
      <c r="H22" s="76" t="s">
        <v>1862</v>
      </c>
      <c r="I22" s="76" t="s">
        <v>1863</v>
      </c>
      <c r="J22" s="1438"/>
      <c r="K22" s="1438">
        <v>2745000</v>
      </c>
      <c r="L22" s="108" t="str">
        <f>L10</f>
        <v>1/07/2017</v>
      </c>
      <c r="M22" s="108" t="str">
        <f>M10</f>
        <v>30/06/2018</v>
      </c>
      <c r="N22" s="106" t="s">
        <v>7</v>
      </c>
      <c r="O22" s="1429" t="s">
        <v>7</v>
      </c>
      <c r="P22" s="1429" t="s">
        <v>7</v>
      </c>
      <c r="Q22" s="1429" t="s">
        <v>7</v>
      </c>
      <c r="R22" s="1429" t="s">
        <v>7</v>
      </c>
      <c r="S22" s="103"/>
      <c r="T22" s="103"/>
    </row>
    <row r="23" spans="1:21" s="19" customFormat="1" ht="129" thickTop="1" thickBot="1">
      <c r="A23" s="76" t="s">
        <v>23</v>
      </c>
      <c r="B23" s="11" t="s">
        <v>230</v>
      </c>
      <c r="C23" s="73" t="s">
        <v>1864</v>
      </c>
      <c r="D23" s="73" t="s">
        <v>384</v>
      </c>
      <c r="E23" s="73" t="s">
        <v>1865</v>
      </c>
      <c r="F23" s="76" t="s">
        <v>1866</v>
      </c>
      <c r="G23" s="76" t="s">
        <v>1867</v>
      </c>
      <c r="H23" s="76" t="s">
        <v>1868</v>
      </c>
      <c r="I23" s="1447" t="s">
        <v>291</v>
      </c>
      <c r="J23" s="76"/>
      <c r="K23" s="76" t="s">
        <v>309</v>
      </c>
      <c r="L23" s="1447" t="str">
        <f>L24</f>
        <v>1/07/2017</v>
      </c>
      <c r="M23" s="76" t="str">
        <f>M24</f>
        <v>30/06/2018</v>
      </c>
      <c r="N23" s="73" t="s">
        <v>7</v>
      </c>
      <c r="O23" s="1429" t="s">
        <v>7</v>
      </c>
      <c r="P23" s="1429" t="s">
        <v>7</v>
      </c>
      <c r="Q23" s="1429" t="s">
        <v>7</v>
      </c>
      <c r="R23" s="1429" t="s">
        <v>7</v>
      </c>
      <c r="S23" s="103" t="s">
        <v>200</v>
      </c>
      <c r="T23" s="1430" t="s">
        <v>29</v>
      </c>
    </row>
    <row r="24" spans="1:21" s="1455" customFormat="1" ht="141" customHeight="1" thickTop="1" thickBot="1">
      <c r="A24" s="268" t="s">
        <v>205</v>
      </c>
      <c r="B24" s="1448" t="s">
        <v>230</v>
      </c>
      <c r="C24" s="268" t="s">
        <v>1869</v>
      </c>
      <c r="D24" s="268" t="s">
        <v>502</v>
      </c>
      <c r="E24" s="1449" t="s">
        <v>1870</v>
      </c>
      <c r="F24" s="1450" t="s">
        <v>461</v>
      </c>
      <c r="G24" s="1450" t="s">
        <v>206</v>
      </c>
      <c r="H24" s="1450" t="s">
        <v>207</v>
      </c>
      <c r="I24" s="1451" t="s">
        <v>208</v>
      </c>
      <c r="J24" s="1450" t="s">
        <v>169</v>
      </c>
      <c r="K24" s="1450"/>
      <c r="L24" s="1450" t="s">
        <v>398</v>
      </c>
      <c r="M24" s="1450" t="s">
        <v>396</v>
      </c>
      <c r="N24" s="268" t="s">
        <v>1871</v>
      </c>
      <c r="O24" s="1450" t="s">
        <v>1872</v>
      </c>
      <c r="P24" s="1450" t="s">
        <v>1873</v>
      </c>
      <c r="Q24" s="1452" t="s">
        <v>7</v>
      </c>
      <c r="R24" s="1452" t="s">
        <v>7</v>
      </c>
      <c r="S24" s="1453" t="s">
        <v>209</v>
      </c>
      <c r="T24" s="1454" t="s">
        <v>29</v>
      </c>
    </row>
    <row r="25" spans="1:21" s="19" customFormat="1" ht="141" customHeight="1" thickTop="1" thickBot="1">
      <c r="A25" s="73" t="s">
        <v>205</v>
      </c>
      <c r="B25" s="11" t="s">
        <v>230</v>
      </c>
      <c r="C25" s="73" t="s">
        <v>1874</v>
      </c>
      <c r="D25" s="73" t="s">
        <v>503</v>
      </c>
      <c r="E25" s="73" t="s">
        <v>1875</v>
      </c>
      <c r="F25" s="76" t="s">
        <v>210</v>
      </c>
      <c r="G25" s="76" t="s">
        <v>211</v>
      </c>
      <c r="H25" s="76" t="s">
        <v>212</v>
      </c>
      <c r="I25" s="1447" t="s">
        <v>161</v>
      </c>
      <c r="J25" s="76" t="s">
        <v>169</v>
      </c>
      <c r="K25" s="76"/>
      <c r="L25" s="76" t="s">
        <v>398</v>
      </c>
      <c r="M25" s="76" t="s">
        <v>396</v>
      </c>
      <c r="N25" s="73" t="s">
        <v>1876</v>
      </c>
      <c r="O25" s="76" t="s">
        <v>1877</v>
      </c>
      <c r="P25" s="76" t="s">
        <v>1878</v>
      </c>
      <c r="Q25" s="76" t="s">
        <v>7</v>
      </c>
      <c r="R25" s="76" t="s">
        <v>7</v>
      </c>
      <c r="S25" s="103" t="s">
        <v>213</v>
      </c>
      <c r="T25" s="1430" t="s">
        <v>29</v>
      </c>
    </row>
    <row r="26" spans="1:21" s="19" customFormat="1" ht="129" thickTop="1" thickBot="1">
      <c r="A26" s="73" t="s">
        <v>205</v>
      </c>
      <c r="B26" s="11" t="s">
        <v>230</v>
      </c>
      <c r="C26" s="73" t="s">
        <v>1879</v>
      </c>
      <c r="D26" s="73" t="s">
        <v>384</v>
      </c>
      <c r="E26" s="73" t="s">
        <v>1880</v>
      </c>
      <c r="F26" s="76" t="s">
        <v>214</v>
      </c>
      <c r="G26" s="76" t="s">
        <v>215</v>
      </c>
      <c r="H26" s="76" t="s">
        <v>216</v>
      </c>
      <c r="I26" s="1447" t="s">
        <v>208</v>
      </c>
      <c r="J26" s="76" t="s">
        <v>169</v>
      </c>
      <c r="K26" s="76" t="s">
        <v>1881</v>
      </c>
      <c r="L26" s="76" t="s">
        <v>398</v>
      </c>
      <c r="M26" s="76" t="s">
        <v>396</v>
      </c>
      <c r="N26" s="73" t="s">
        <v>629</v>
      </c>
      <c r="O26" s="76" t="s">
        <v>1882</v>
      </c>
      <c r="P26" s="73" t="s">
        <v>629</v>
      </c>
      <c r="Q26" s="76" t="s">
        <v>1883</v>
      </c>
      <c r="R26" s="76" t="s">
        <v>1884</v>
      </c>
      <c r="S26" s="103" t="s">
        <v>213</v>
      </c>
      <c r="T26" s="1430" t="s">
        <v>29</v>
      </c>
    </row>
    <row r="27" spans="1:21" s="1425" customFormat="1" ht="141.75" thickTop="1" thickBot="1">
      <c r="A27" s="73" t="s">
        <v>205</v>
      </c>
      <c r="B27" s="11" t="s">
        <v>230</v>
      </c>
      <c r="C27" s="73" t="s">
        <v>1885</v>
      </c>
      <c r="D27" s="73" t="s">
        <v>384</v>
      </c>
      <c r="E27" s="73" t="s">
        <v>1886</v>
      </c>
      <c r="F27" s="76" t="s">
        <v>1887</v>
      </c>
      <c r="G27" s="76" t="s">
        <v>1888</v>
      </c>
      <c r="H27" s="76" t="s">
        <v>216</v>
      </c>
      <c r="I27" s="1447"/>
      <c r="J27" s="76" t="s">
        <v>169</v>
      </c>
      <c r="K27" s="76" t="s">
        <v>1889</v>
      </c>
      <c r="L27" s="76" t="s">
        <v>1890</v>
      </c>
      <c r="M27" s="76" t="s">
        <v>397</v>
      </c>
      <c r="N27" s="73" t="s">
        <v>1891</v>
      </c>
      <c r="O27" s="76" t="s">
        <v>1892</v>
      </c>
      <c r="P27" s="76" t="s">
        <v>7</v>
      </c>
      <c r="Q27" s="76" t="s">
        <v>7</v>
      </c>
      <c r="R27" s="76" t="s">
        <v>1893</v>
      </c>
      <c r="S27" s="103" t="s">
        <v>1894</v>
      </c>
      <c r="T27" s="1430" t="s">
        <v>29</v>
      </c>
    </row>
    <row r="28" spans="1:21" s="1425" customFormat="1" ht="129" thickTop="1" thickBot="1">
      <c r="A28" s="73" t="s">
        <v>25</v>
      </c>
      <c r="B28" s="11" t="s">
        <v>230</v>
      </c>
      <c r="C28" s="73" t="s">
        <v>1895</v>
      </c>
      <c r="D28" s="73" t="s">
        <v>384</v>
      </c>
      <c r="E28" s="1434" t="s">
        <v>1896</v>
      </c>
      <c r="F28" s="1438" t="s">
        <v>1895</v>
      </c>
      <c r="G28" s="1438" t="s">
        <v>1897</v>
      </c>
      <c r="H28" s="1438" t="s">
        <v>216</v>
      </c>
      <c r="I28" s="1456" t="s">
        <v>174</v>
      </c>
      <c r="J28" s="1438" t="s">
        <v>169</v>
      </c>
      <c r="K28" s="1438" t="s">
        <v>1898</v>
      </c>
      <c r="L28" s="1438" t="s">
        <v>1890</v>
      </c>
      <c r="M28" s="1438" t="s">
        <v>397</v>
      </c>
      <c r="N28" s="73" t="s">
        <v>1899</v>
      </c>
      <c r="O28" s="1438" t="s">
        <v>1900</v>
      </c>
      <c r="P28" s="73" t="s">
        <v>1901</v>
      </c>
      <c r="Q28" s="1438" t="s">
        <v>1902</v>
      </c>
      <c r="R28" s="1438" t="s">
        <v>1903</v>
      </c>
      <c r="S28" s="1440" t="s">
        <v>1904</v>
      </c>
      <c r="T28" s="1457" t="s">
        <v>29</v>
      </c>
      <c r="U28" s="19"/>
    </row>
    <row r="29" spans="1:21" s="12" customFormat="1" ht="129" thickTop="1" thickBot="1">
      <c r="A29" s="73" t="s">
        <v>25</v>
      </c>
      <c r="B29" s="11" t="s">
        <v>230</v>
      </c>
      <c r="C29" s="73" t="s">
        <v>1905</v>
      </c>
      <c r="D29" s="76" t="s">
        <v>384</v>
      </c>
      <c r="E29" s="73" t="s">
        <v>1906</v>
      </c>
      <c r="F29" s="76" t="s">
        <v>1907</v>
      </c>
      <c r="G29" s="76" t="s">
        <v>527</v>
      </c>
      <c r="H29" s="76" t="s">
        <v>1908</v>
      </c>
      <c r="I29" s="1447" t="s">
        <v>331</v>
      </c>
      <c r="J29" s="76" t="s">
        <v>10</v>
      </c>
      <c r="K29" s="76">
        <v>10000000</v>
      </c>
      <c r="L29" s="108" t="str">
        <f>L9</f>
        <v>1/07/2017</v>
      </c>
      <c r="M29" s="1458" t="str">
        <f>M9</f>
        <v>30/06/2018</v>
      </c>
      <c r="N29" s="73" t="s">
        <v>1909</v>
      </c>
      <c r="O29" s="73" t="s">
        <v>1910</v>
      </c>
      <c r="P29" s="1459" t="s">
        <v>7</v>
      </c>
      <c r="Q29" s="1459" t="s">
        <v>7</v>
      </c>
      <c r="R29" s="1459" t="s">
        <v>7</v>
      </c>
      <c r="S29" s="103" t="s">
        <v>187</v>
      </c>
      <c r="T29" s="1430" t="s">
        <v>29</v>
      </c>
    </row>
    <row r="30" spans="1:21" s="12" customFormat="1" ht="129" thickTop="1" thickBot="1">
      <c r="A30" s="73" t="s">
        <v>25</v>
      </c>
      <c r="B30" s="11" t="s">
        <v>230</v>
      </c>
      <c r="C30" s="73" t="s">
        <v>1911</v>
      </c>
      <c r="D30" s="76" t="s">
        <v>384</v>
      </c>
      <c r="E30" s="73" t="s">
        <v>1912</v>
      </c>
      <c r="F30" s="76" t="s">
        <v>1913</v>
      </c>
      <c r="G30" s="76" t="s">
        <v>1914</v>
      </c>
      <c r="H30" s="76" t="s">
        <v>1915</v>
      </c>
      <c r="I30" s="1447" t="s">
        <v>1916</v>
      </c>
      <c r="J30" s="76" t="s">
        <v>10</v>
      </c>
      <c r="K30" s="76">
        <v>3800000</v>
      </c>
      <c r="L30" s="108" t="str">
        <f>L6</f>
        <v>1/07/2017</v>
      </c>
      <c r="M30" s="108" t="str">
        <f>M6</f>
        <v>30/06/2018</v>
      </c>
      <c r="N30" s="73" t="s">
        <v>1917</v>
      </c>
      <c r="O30" s="1438" t="s">
        <v>1918</v>
      </c>
      <c r="P30" s="1459" t="s">
        <v>1919</v>
      </c>
      <c r="Q30" s="1459" t="s">
        <v>1920</v>
      </c>
      <c r="R30" s="1459" t="s">
        <v>1921</v>
      </c>
      <c r="S30" s="103" t="s">
        <v>187</v>
      </c>
      <c r="T30" s="1430" t="s">
        <v>29</v>
      </c>
    </row>
    <row r="31" spans="1:21" s="12" customFormat="1" ht="129" thickTop="1" thickBot="1">
      <c r="A31" s="73" t="s">
        <v>25</v>
      </c>
      <c r="B31" s="11" t="s">
        <v>230</v>
      </c>
      <c r="C31" s="73" t="s">
        <v>1922</v>
      </c>
      <c r="D31" s="76" t="s">
        <v>384</v>
      </c>
      <c r="E31" s="73" t="s">
        <v>1923</v>
      </c>
      <c r="F31" s="76" t="s">
        <v>1924</v>
      </c>
      <c r="G31" s="76" t="s">
        <v>1924</v>
      </c>
      <c r="H31" s="76" t="s">
        <v>1925</v>
      </c>
      <c r="I31" s="1447" t="s">
        <v>393</v>
      </c>
      <c r="J31" s="76" t="s">
        <v>10</v>
      </c>
      <c r="K31" s="76">
        <v>3800000</v>
      </c>
      <c r="L31" s="108" t="str">
        <f>L6</f>
        <v>1/07/2017</v>
      </c>
      <c r="M31" s="108" t="str">
        <f>M6</f>
        <v>30/06/2018</v>
      </c>
      <c r="N31" s="73" t="s">
        <v>1917</v>
      </c>
      <c r="O31" s="1438" t="s">
        <v>1918</v>
      </c>
      <c r="P31" s="1459" t="s">
        <v>1919</v>
      </c>
      <c r="Q31" s="1459" t="s">
        <v>1920</v>
      </c>
      <c r="R31" s="1459" t="s">
        <v>1921</v>
      </c>
      <c r="S31" s="103" t="s">
        <v>187</v>
      </c>
      <c r="T31" s="1430" t="s">
        <v>29</v>
      </c>
    </row>
    <row r="32" spans="1:21" s="12" customFormat="1" ht="129" thickTop="1" thickBot="1">
      <c r="A32" s="73" t="s">
        <v>25</v>
      </c>
      <c r="B32" s="11" t="s">
        <v>230</v>
      </c>
      <c r="C32" s="73" t="s">
        <v>1926</v>
      </c>
      <c r="D32" s="76" t="s">
        <v>384</v>
      </c>
      <c r="E32" s="73" t="s">
        <v>1927</v>
      </c>
      <c r="F32" s="76" t="s">
        <v>1928</v>
      </c>
      <c r="G32" s="76" t="s">
        <v>1929</v>
      </c>
      <c r="H32" s="76" t="s">
        <v>1930</v>
      </c>
      <c r="I32" s="1447" t="s">
        <v>392</v>
      </c>
      <c r="J32" s="76" t="s">
        <v>10</v>
      </c>
      <c r="K32" s="76" t="s">
        <v>1931</v>
      </c>
      <c r="L32" s="108" t="str">
        <f>L6</f>
        <v>1/07/2017</v>
      </c>
      <c r="M32" s="108" t="str">
        <f>M6</f>
        <v>30/06/2018</v>
      </c>
      <c r="N32" s="73" t="s">
        <v>7</v>
      </c>
      <c r="O32" s="1459" t="s">
        <v>7</v>
      </c>
      <c r="P32" s="1459" t="s">
        <v>7</v>
      </c>
      <c r="Q32" s="1459" t="s">
        <v>7</v>
      </c>
      <c r="R32" s="1459" t="s">
        <v>7</v>
      </c>
      <c r="S32" s="103" t="s">
        <v>187</v>
      </c>
      <c r="T32" s="1430" t="s">
        <v>29</v>
      </c>
    </row>
    <row r="33" spans="1:20" s="12" customFormat="1" ht="129" thickTop="1" thickBot="1">
      <c r="A33" s="73" t="s">
        <v>25</v>
      </c>
      <c r="B33" s="11" t="s">
        <v>230</v>
      </c>
      <c r="C33" s="73" t="s">
        <v>1932</v>
      </c>
      <c r="D33" s="76" t="s">
        <v>384</v>
      </c>
      <c r="E33" s="73" t="s">
        <v>1933</v>
      </c>
      <c r="F33" s="76" t="s">
        <v>1934</v>
      </c>
      <c r="G33" s="76" t="s">
        <v>1934</v>
      </c>
      <c r="H33" s="76" t="s">
        <v>1868</v>
      </c>
      <c r="I33" s="1447" t="s">
        <v>291</v>
      </c>
      <c r="J33" s="76" t="s">
        <v>10</v>
      </c>
      <c r="K33" s="76">
        <v>3800000</v>
      </c>
      <c r="L33" s="108" t="str">
        <f>L7</f>
        <v>1/07/2017</v>
      </c>
      <c r="M33" s="108" t="str">
        <f>M7</f>
        <v>30/06/2018</v>
      </c>
      <c r="N33" s="73" t="s">
        <v>1917</v>
      </c>
      <c r="O33" s="1429" t="s">
        <v>1655</v>
      </c>
      <c r="P33" s="73" t="s">
        <v>1917</v>
      </c>
      <c r="Q33" s="1459" t="s">
        <v>1920</v>
      </c>
      <c r="R33" s="1459" t="s">
        <v>1921</v>
      </c>
      <c r="S33" s="103" t="s">
        <v>187</v>
      </c>
      <c r="T33" s="1430" t="s">
        <v>29</v>
      </c>
    </row>
    <row r="34" spans="1:20" s="12" customFormat="1" ht="141" customHeight="1" thickTop="1" thickBot="1">
      <c r="A34" s="73" t="s">
        <v>190</v>
      </c>
      <c r="B34" s="11" t="s">
        <v>230</v>
      </c>
      <c r="C34" s="73" t="s">
        <v>1935</v>
      </c>
      <c r="D34" s="73" t="s">
        <v>528</v>
      </c>
      <c r="E34" s="73" t="s">
        <v>1936</v>
      </c>
      <c r="F34" s="76" t="s">
        <v>458</v>
      </c>
      <c r="G34" s="103" t="s">
        <v>192</v>
      </c>
      <c r="H34" s="1447" t="s">
        <v>193</v>
      </c>
      <c r="I34" s="1447" t="s">
        <v>193</v>
      </c>
      <c r="J34" s="76" t="s">
        <v>169</v>
      </c>
      <c r="K34" s="76">
        <v>8456600</v>
      </c>
      <c r="L34" s="1447" t="str">
        <f>L41</f>
        <v>1/07/2017</v>
      </c>
      <c r="M34" s="1447" t="str">
        <f>M41</f>
        <v>30/06/2018</v>
      </c>
      <c r="N34" s="73" t="s">
        <v>1937</v>
      </c>
      <c r="O34" s="1429" t="s">
        <v>1938</v>
      </c>
      <c r="P34" s="1429" t="s">
        <v>7</v>
      </c>
      <c r="Q34" s="1429" t="s">
        <v>7</v>
      </c>
      <c r="R34" s="1429" t="s">
        <v>7</v>
      </c>
      <c r="S34" s="103" t="s">
        <v>195</v>
      </c>
      <c r="T34" s="1430" t="s">
        <v>29</v>
      </c>
    </row>
    <row r="35" spans="1:20" s="12" customFormat="1" ht="141" customHeight="1" thickTop="1" thickBot="1">
      <c r="A35" s="73" t="s">
        <v>190</v>
      </c>
      <c r="B35" s="11" t="s">
        <v>230</v>
      </c>
      <c r="C35" s="73" t="s">
        <v>1939</v>
      </c>
      <c r="D35" s="73" t="s">
        <v>386</v>
      </c>
      <c r="E35" s="73" t="s">
        <v>1940</v>
      </c>
      <c r="F35" s="76" t="s">
        <v>457</v>
      </c>
      <c r="G35" s="103" t="s">
        <v>456</v>
      </c>
      <c r="H35" s="1447" t="s">
        <v>538</v>
      </c>
      <c r="I35" s="1447" t="s">
        <v>193</v>
      </c>
      <c r="J35" s="76" t="s">
        <v>169</v>
      </c>
      <c r="K35" s="103">
        <v>1000000</v>
      </c>
      <c r="L35" s="1447" t="str">
        <f>L24</f>
        <v>1/07/2017</v>
      </c>
      <c r="M35" s="1447" t="str">
        <f>M24</f>
        <v>30/06/2018</v>
      </c>
      <c r="N35" s="73" t="s">
        <v>1941</v>
      </c>
      <c r="O35" s="1429" t="s">
        <v>1655</v>
      </c>
      <c r="P35" s="73" t="s">
        <v>1941</v>
      </c>
      <c r="Q35" s="1429" t="s">
        <v>1942</v>
      </c>
      <c r="R35" s="1429" t="s">
        <v>1943</v>
      </c>
      <c r="S35" s="103" t="s">
        <v>187</v>
      </c>
      <c r="T35" s="1430" t="s">
        <v>29</v>
      </c>
    </row>
    <row r="36" spans="1:20" s="12" customFormat="1" ht="118.5" customHeight="1" thickTop="1" thickBot="1">
      <c r="A36" s="73" t="s">
        <v>190</v>
      </c>
      <c r="B36" s="11" t="s">
        <v>230</v>
      </c>
      <c r="C36" s="73" t="s">
        <v>1944</v>
      </c>
      <c r="D36" s="73" t="s">
        <v>385</v>
      </c>
      <c r="E36" s="73" t="s">
        <v>1945</v>
      </c>
      <c r="F36" s="76" t="s">
        <v>529</v>
      </c>
      <c r="G36" s="103" t="s">
        <v>197</v>
      </c>
      <c r="H36" s="1447" t="s">
        <v>539</v>
      </c>
      <c r="I36" s="1447" t="s">
        <v>193</v>
      </c>
      <c r="J36" s="76" t="s">
        <v>169</v>
      </c>
      <c r="K36" s="103">
        <v>500000</v>
      </c>
      <c r="L36" s="1447" t="str">
        <f>L24</f>
        <v>1/07/2017</v>
      </c>
      <c r="M36" s="1447" t="str">
        <f>M24</f>
        <v>30/06/2018</v>
      </c>
      <c r="N36" s="73" t="s">
        <v>7</v>
      </c>
      <c r="O36" s="1429" t="s">
        <v>7</v>
      </c>
      <c r="P36" s="1429" t="s">
        <v>7</v>
      </c>
      <c r="Q36" s="1429" t="s">
        <v>7</v>
      </c>
      <c r="R36" s="1429" t="s">
        <v>7</v>
      </c>
      <c r="S36" s="103" t="s">
        <v>187</v>
      </c>
      <c r="T36" s="1430" t="s">
        <v>29</v>
      </c>
    </row>
    <row r="37" spans="1:20" s="12" customFormat="1" ht="129" thickTop="1" thickBot="1">
      <c r="A37" s="73" t="s">
        <v>190</v>
      </c>
      <c r="B37" s="11" t="s">
        <v>230</v>
      </c>
      <c r="C37" s="73" t="s">
        <v>1946</v>
      </c>
      <c r="D37" s="73" t="s">
        <v>384</v>
      </c>
      <c r="E37" s="73" t="s">
        <v>1947</v>
      </c>
      <c r="F37" s="76" t="s">
        <v>459</v>
      </c>
      <c r="G37" s="103" t="s">
        <v>199</v>
      </c>
      <c r="H37" s="1447" t="s">
        <v>394</v>
      </c>
      <c r="I37" s="1447" t="s">
        <v>193</v>
      </c>
      <c r="J37" s="76" t="s">
        <v>169</v>
      </c>
      <c r="K37" s="103">
        <v>500000</v>
      </c>
      <c r="L37" s="1447" t="str">
        <f>L25</f>
        <v>1/07/2017</v>
      </c>
      <c r="M37" s="76" t="str">
        <f>M25</f>
        <v>30/06/2018</v>
      </c>
      <c r="N37" s="73" t="s">
        <v>7</v>
      </c>
      <c r="O37" s="1429" t="s">
        <v>7</v>
      </c>
      <c r="P37" s="1429" t="s">
        <v>7</v>
      </c>
      <c r="Q37" s="1429" t="s">
        <v>7</v>
      </c>
      <c r="R37" s="1429" t="s">
        <v>7</v>
      </c>
      <c r="S37" s="103" t="s">
        <v>200</v>
      </c>
      <c r="T37" s="1430" t="s">
        <v>29</v>
      </c>
    </row>
    <row r="38" spans="1:20" s="12" customFormat="1" ht="98.25" hidden="1" customHeight="1" thickTop="1" thickBot="1">
      <c r="A38" s="73" t="s">
        <v>190</v>
      </c>
      <c r="B38" s="11" t="s">
        <v>230</v>
      </c>
      <c r="C38" s="73" t="s">
        <v>1948</v>
      </c>
      <c r="D38" s="73" t="s">
        <v>384</v>
      </c>
      <c r="E38" s="73" t="s">
        <v>1949</v>
      </c>
      <c r="F38" s="76" t="s">
        <v>530</v>
      </c>
      <c r="G38" s="76" t="s">
        <v>531</v>
      </c>
      <c r="H38" s="76" t="s">
        <v>1950</v>
      </c>
      <c r="I38" s="1447" t="s">
        <v>391</v>
      </c>
      <c r="J38" s="76" t="s">
        <v>169</v>
      </c>
      <c r="K38" s="76">
        <v>500000</v>
      </c>
      <c r="L38" s="1447" t="str">
        <f>L24</f>
        <v>1/07/2017</v>
      </c>
      <c r="M38" s="76" t="str">
        <f>M24</f>
        <v>30/06/2018</v>
      </c>
      <c r="N38" s="73" t="s">
        <v>7</v>
      </c>
      <c r="O38" s="1429" t="s">
        <v>7</v>
      </c>
      <c r="P38" s="1429" t="s">
        <v>7</v>
      </c>
      <c r="Q38" s="1429" t="s">
        <v>7</v>
      </c>
      <c r="R38" s="1429" t="s">
        <v>7</v>
      </c>
      <c r="S38" s="103" t="s">
        <v>187</v>
      </c>
      <c r="T38" s="1430" t="s">
        <v>29</v>
      </c>
    </row>
    <row r="39" spans="1:20" s="19" customFormat="1" ht="90" hidden="1" customHeight="1" thickTop="1" thickBot="1">
      <c r="A39" s="73" t="s">
        <v>190</v>
      </c>
      <c r="B39" s="11" t="s">
        <v>230</v>
      </c>
      <c r="C39" s="73" t="s">
        <v>1951</v>
      </c>
      <c r="D39" s="73" t="s">
        <v>384</v>
      </c>
      <c r="E39" s="73" t="s">
        <v>1952</v>
      </c>
      <c r="F39" s="76" t="s">
        <v>545</v>
      </c>
      <c r="G39" s="76" t="s">
        <v>1953</v>
      </c>
      <c r="H39" s="76" t="s">
        <v>1954</v>
      </c>
      <c r="I39" s="1447" t="s">
        <v>1955</v>
      </c>
      <c r="J39" s="76" t="s">
        <v>169</v>
      </c>
      <c r="K39" s="76">
        <v>300000</v>
      </c>
      <c r="L39" s="1447" t="str">
        <f>L24</f>
        <v>1/07/2017</v>
      </c>
      <c r="M39" s="76" t="str">
        <f>M24</f>
        <v>30/06/2018</v>
      </c>
      <c r="N39" s="73" t="s">
        <v>7</v>
      </c>
      <c r="O39" s="1429" t="s">
        <v>7</v>
      </c>
      <c r="P39" s="1429" t="s">
        <v>7</v>
      </c>
      <c r="Q39" s="1429" t="s">
        <v>7</v>
      </c>
      <c r="R39" s="1429" t="s">
        <v>7</v>
      </c>
      <c r="S39" s="103" t="s">
        <v>200</v>
      </c>
      <c r="T39" s="1430" t="s">
        <v>29</v>
      </c>
    </row>
    <row r="40" spans="1:20" s="19" customFormat="1" ht="83.25" hidden="1" customHeight="1" thickTop="1" thickBot="1">
      <c r="A40" s="73" t="s">
        <v>190</v>
      </c>
      <c r="B40" s="11" t="s">
        <v>230</v>
      </c>
      <c r="C40" s="73" t="s">
        <v>1956</v>
      </c>
      <c r="D40" s="73" t="s">
        <v>384</v>
      </c>
      <c r="E40" s="73" t="s">
        <v>1957</v>
      </c>
      <c r="F40" s="76" t="s">
        <v>460</v>
      </c>
      <c r="G40" s="76" t="s">
        <v>1958</v>
      </c>
      <c r="H40" s="76" t="s">
        <v>1959</v>
      </c>
      <c r="I40" s="1447" t="s">
        <v>393</v>
      </c>
      <c r="J40" s="76" t="s">
        <v>169</v>
      </c>
      <c r="K40" s="76">
        <v>300000</v>
      </c>
      <c r="L40" s="1447" t="str">
        <f>L24</f>
        <v>1/07/2017</v>
      </c>
      <c r="M40" s="76" t="str">
        <f>M24</f>
        <v>30/06/2018</v>
      </c>
      <c r="N40" s="73" t="s">
        <v>7</v>
      </c>
      <c r="O40" s="1429" t="s">
        <v>7</v>
      </c>
      <c r="P40" s="1429" t="s">
        <v>7</v>
      </c>
      <c r="Q40" s="1429" t="s">
        <v>7</v>
      </c>
      <c r="R40" s="1429" t="s">
        <v>7</v>
      </c>
      <c r="S40" s="103" t="s">
        <v>200</v>
      </c>
      <c r="T40" s="1430" t="s">
        <v>29</v>
      </c>
    </row>
    <row r="41" spans="1:20" s="19" customFormat="1" ht="75" hidden="1" customHeight="1" thickTop="1" thickBot="1">
      <c r="A41" s="73" t="s">
        <v>190</v>
      </c>
      <c r="B41" s="11" t="s">
        <v>230</v>
      </c>
      <c r="C41" s="73" t="s">
        <v>1960</v>
      </c>
      <c r="D41" s="73" t="s">
        <v>384</v>
      </c>
      <c r="E41" s="73" t="s">
        <v>1961</v>
      </c>
      <c r="F41" s="76" t="s">
        <v>462</v>
      </c>
      <c r="G41" s="76" t="s">
        <v>537</v>
      </c>
      <c r="H41" s="76" t="s">
        <v>203</v>
      </c>
      <c r="I41" s="1447" t="s">
        <v>1962</v>
      </c>
      <c r="J41" s="76" t="s">
        <v>169</v>
      </c>
      <c r="K41" s="76">
        <v>500000</v>
      </c>
      <c r="L41" s="1447" t="str">
        <f>L24</f>
        <v>1/07/2017</v>
      </c>
      <c r="M41" s="76" t="str">
        <f>M24</f>
        <v>30/06/2018</v>
      </c>
      <c r="N41" s="73" t="s">
        <v>7</v>
      </c>
      <c r="O41" s="1429" t="s">
        <v>7</v>
      </c>
      <c r="P41" s="1429" t="s">
        <v>7</v>
      </c>
      <c r="Q41" s="1429" t="s">
        <v>7</v>
      </c>
      <c r="R41" s="1429" t="s">
        <v>7</v>
      </c>
      <c r="S41" s="103" t="s">
        <v>200</v>
      </c>
      <c r="T41" s="1430" t="s">
        <v>29</v>
      </c>
    </row>
    <row r="42" spans="1:20" s="19" customFormat="1" ht="88.5" hidden="1" customHeight="1" thickTop="1" thickBot="1">
      <c r="A42" s="73" t="s">
        <v>217</v>
      </c>
      <c r="B42" s="11" t="s">
        <v>230</v>
      </c>
      <c r="C42" s="73" t="s">
        <v>1963</v>
      </c>
      <c r="D42" s="73" t="s">
        <v>218</v>
      </c>
      <c r="E42" s="73" t="s">
        <v>1964</v>
      </c>
      <c r="F42" s="76" t="s">
        <v>219</v>
      </c>
      <c r="G42" s="76" t="s">
        <v>1965</v>
      </c>
      <c r="H42" s="76" t="s">
        <v>212</v>
      </c>
      <c r="I42" s="76" t="s">
        <v>383</v>
      </c>
      <c r="J42" s="76" t="s">
        <v>169</v>
      </c>
      <c r="K42" s="76" t="s">
        <v>1966</v>
      </c>
      <c r="L42" s="76" t="s">
        <v>398</v>
      </c>
      <c r="M42" s="76" t="s">
        <v>396</v>
      </c>
      <c r="N42" s="73" t="s">
        <v>1967</v>
      </c>
      <c r="O42" s="76" t="s">
        <v>1968</v>
      </c>
      <c r="P42" s="76" t="s">
        <v>7</v>
      </c>
      <c r="Q42" s="76" t="s">
        <v>7</v>
      </c>
      <c r="R42" s="76" t="s">
        <v>7</v>
      </c>
      <c r="S42" s="103" t="s">
        <v>220</v>
      </c>
      <c r="T42" s="1430" t="s">
        <v>29</v>
      </c>
    </row>
    <row r="43" spans="1:20" s="12" customFormat="1" ht="78.75" hidden="1" customHeight="1" thickTop="1" thickBot="1">
      <c r="A43" s="73" t="s">
        <v>20</v>
      </c>
      <c r="B43" s="11" t="s">
        <v>230</v>
      </c>
      <c r="C43" s="73"/>
      <c r="D43" s="73"/>
      <c r="E43" s="73"/>
      <c r="F43" s="76"/>
      <c r="G43" s="76"/>
      <c r="H43" s="76"/>
      <c r="I43" s="76"/>
      <c r="J43" s="104"/>
      <c r="K43" s="1460"/>
      <c r="L43" s="1460"/>
      <c r="M43" s="1460"/>
      <c r="N43" s="269"/>
      <c r="O43" s="76"/>
      <c r="P43" s="76"/>
      <c r="Q43" s="76"/>
      <c r="R43" s="1441"/>
      <c r="S43" s="103"/>
      <c r="T43" s="76"/>
    </row>
    <row r="44" spans="1:20" s="12" customFormat="1" ht="116.25" hidden="1" customHeight="1" thickTop="1" thickBot="1">
      <c r="A44" s="73" t="s">
        <v>20</v>
      </c>
      <c r="B44" s="11" t="s">
        <v>230</v>
      </c>
      <c r="C44" s="73"/>
      <c r="D44" s="73"/>
      <c r="E44" s="73"/>
      <c r="F44" s="76"/>
      <c r="G44" s="76"/>
      <c r="H44" s="76"/>
      <c r="I44" s="76"/>
      <c r="J44" s="76"/>
      <c r="K44" s="107"/>
      <c r="L44" s="107"/>
      <c r="M44" s="107"/>
      <c r="N44" s="269"/>
      <c r="O44" s="76"/>
      <c r="P44" s="76"/>
      <c r="Q44" s="76"/>
      <c r="R44" s="1441"/>
      <c r="S44" s="103"/>
      <c r="T44" s="76"/>
    </row>
    <row r="45" spans="1:20" s="12" customFormat="1" ht="80.25" hidden="1" customHeight="1" thickTop="1" thickBot="1">
      <c r="A45" s="73" t="s">
        <v>23</v>
      </c>
      <c r="B45" s="11" t="s">
        <v>230</v>
      </c>
      <c r="C45" s="73"/>
      <c r="D45" s="73"/>
      <c r="E45" s="73"/>
      <c r="F45" s="76"/>
      <c r="G45" s="76"/>
      <c r="H45" s="76"/>
      <c r="I45" s="76"/>
      <c r="J45" s="76"/>
      <c r="K45" s="105"/>
      <c r="L45" s="105"/>
      <c r="M45" s="105"/>
      <c r="N45" s="269"/>
      <c r="O45" s="76"/>
      <c r="P45" s="76"/>
      <c r="Q45" s="76"/>
      <c r="R45" s="1441"/>
      <c r="S45" s="103"/>
      <c r="T45" s="76"/>
    </row>
    <row r="46" spans="1:20" s="12" customFormat="1" ht="122.25" hidden="1" customHeight="1" thickTop="1" thickBot="1">
      <c r="A46" s="73" t="s">
        <v>24</v>
      </c>
      <c r="B46" s="11" t="s">
        <v>230</v>
      </c>
      <c r="C46" s="73"/>
      <c r="D46" s="73"/>
      <c r="E46" s="73"/>
      <c r="F46" s="76"/>
      <c r="G46" s="76"/>
      <c r="H46" s="76"/>
      <c r="I46" s="76"/>
      <c r="J46" s="76"/>
      <c r="K46" s="105"/>
      <c r="L46" s="105"/>
      <c r="M46" s="105"/>
      <c r="N46" s="269"/>
      <c r="O46" s="76"/>
      <c r="P46" s="76"/>
      <c r="Q46" s="76"/>
      <c r="R46" s="1441"/>
      <c r="S46" s="103"/>
      <c r="T46" s="76"/>
    </row>
    <row r="47" spans="1:20" s="12" customFormat="1" ht="163.5" hidden="1" customHeight="1" thickTop="1" thickBot="1">
      <c r="A47" s="73" t="s">
        <v>23</v>
      </c>
      <c r="B47" s="11" t="s">
        <v>230</v>
      </c>
      <c r="C47" s="73"/>
      <c r="D47" s="73"/>
      <c r="E47" s="73"/>
      <c r="F47" s="76"/>
      <c r="G47" s="76"/>
      <c r="H47" s="76"/>
      <c r="I47" s="76"/>
      <c r="J47" s="76"/>
      <c r="K47" s="105"/>
      <c r="L47" s="105"/>
      <c r="M47" s="105"/>
      <c r="N47" s="269"/>
      <c r="O47" s="76"/>
      <c r="P47" s="76"/>
      <c r="Q47" s="76"/>
      <c r="R47" s="1441"/>
      <c r="S47" s="103"/>
      <c r="T47" s="76"/>
    </row>
    <row r="48" spans="1:20" s="12" customFormat="1" ht="68.25" hidden="1" customHeight="1" thickTop="1" thickBot="1">
      <c r="A48" s="73" t="s">
        <v>23</v>
      </c>
      <c r="B48" s="11" t="s">
        <v>230</v>
      </c>
      <c r="C48" s="73"/>
      <c r="D48" s="73"/>
      <c r="E48" s="73"/>
      <c r="F48" s="76"/>
      <c r="G48" s="76"/>
      <c r="H48" s="76"/>
      <c r="I48" s="76"/>
      <c r="J48" s="76"/>
      <c r="K48" s="105"/>
      <c r="L48" s="105"/>
      <c r="M48" s="105"/>
      <c r="N48" s="269"/>
      <c r="O48" s="76"/>
      <c r="P48" s="76"/>
      <c r="Q48" s="76"/>
      <c r="R48" s="1441"/>
      <c r="S48" s="103"/>
      <c r="T48" s="76"/>
    </row>
    <row r="49" spans="1:20" s="12" customFormat="1" ht="81" hidden="1" customHeight="1" thickTop="1" thickBot="1">
      <c r="A49" s="73" t="s">
        <v>23</v>
      </c>
      <c r="B49" s="11" t="s">
        <v>230</v>
      </c>
      <c r="C49" s="73"/>
      <c r="D49" s="73"/>
      <c r="E49" s="73"/>
      <c r="F49" s="76"/>
      <c r="G49" s="76"/>
      <c r="H49" s="76"/>
      <c r="I49" s="76"/>
      <c r="J49" s="76"/>
      <c r="K49" s="107"/>
      <c r="L49" s="107"/>
      <c r="M49" s="107"/>
      <c r="N49" s="269"/>
      <c r="O49" s="76"/>
      <c r="P49" s="76"/>
      <c r="Q49" s="76"/>
      <c r="R49" s="1441"/>
      <c r="S49" s="103"/>
      <c r="T49" s="76"/>
    </row>
    <row r="50" spans="1:20" s="12" customFormat="1" ht="85.5" hidden="1" customHeight="1" thickTop="1" thickBot="1">
      <c r="A50" s="73" t="s">
        <v>23</v>
      </c>
      <c r="B50" s="11" t="s">
        <v>230</v>
      </c>
      <c r="C50" s="73"/>
      <c r="D50" s="73"/>
      <c r="E50" s="73"/>
      <c r="F50" s="76"/>
      <c r="G50" s="76"/>
      <c r="H50" s="76"/>
      <c r="I50" s="76"/>
      <c r="J50" s="76"/>
      <c r="K50" s="107"/>
      <c r="L50" s="107"/>
      <c r="M50" s="107"/>
      <c r="N50" s="269"/>
      <c r="O50" s="76"/>
      <c r="P50" s="76"/>
      <c r="Q50" s="76"/>
      <c r="R50" s="1441"/>
      <c r="S50" s="103"/>
      <c r="T50" s="76"/>
    </row>
    <row r="51" spans="1:20" s="12" customFormat="1" ht="117" hidden="1" customHeight="1" thickTop="1" thickBot="1">
      <c r="A51" s="73" t="s">
        <v>23</v>
      </c>
      <c r="B51" s="11" t="s">
        <v>230</v>
      </c>
      <c r="C51" s="73"/>
      <c r="D51" s="73"/>
      <c r="E51" s="73"/>
      <c r="F51" s="76"/>
      <c r="G51" s="76"/>
      <c r="H51" s="76"/>
      <c r="I51" s="76"/>
      <c r="J51" s="76"/>
      <c r="K51" s="104"/>
      <c r="L51" s="104"/>
      <c r="M51" s="104"/>
      <c r="N51" s="269"/>
      <c r="O51" s="76"/>
      <c r="P51" s="76"/>
      <c r="Q51" s="76"/>
      <c r="R51" s="1441"/>
      <c r="S51" s="103"/>
      <c r="T51" s="76"/>
    </row>
    <row r="52" spans="1:20" s="12" customFormat="1" ht="102" hidden="1" customHeight="1" thickTop="1" thickBot="1">
      <c r="A52" s="73" t="s">
        <v>23</v>
      </c>
      <c r="B52" s="11" t="s">
        <v>230</v>
      </c>
      <c r="C52" s="73"/>
      <c r="D52" s="73"/>
      <c r="E52" s="73"/>
      <c r="F52" s="76"/>
      <c r="G52" s="76"/>
      <c r="H52" s="76"/>
      <c r="I52" s="76"/>
      <c r="J52" s="76"/>
      <c r="K52" s="104"/>
      <c r="L52" s="104"/>
      <c r="M52" s="104"/>
      <c r="N52" s="269"/>
      <c r="O52" s="76"/>
      <c r="P52" s="76"/>
      <c r="Q52" s="76"/>
      <c r="R52" s="1441"/>
      <c r="S52" s="103"/>
      <c r="T52" s="76"/>
    </row>
    <row r="53" spans="1:20" s="12" customFormat="1" ht="94.5" hidden="1" customHeight="1" thickTop="1" thickBot="1">
      <c r="A53" s="73" t="s">
        <v>25</v>
      </c>
      <c r="B53" s="11" t="s">
        <v>230</v>
      </c>
      <c r="C53" s="73"/>
      <c r="D53" s="73"/>
      <c r="E53" s="73"/>
      <c r="F53" s="76"/>
      <c r="G53" s="76"/>
      <c r="H53" s="76"/>
      <c r="I53" s="76"/>
      <c r="J53" s="76"/>
      <c r="K53" s="105"/>
      <c r="L53" s="105"/>
      <c r="M53" s="105"/>
      <c r="N53" s="269"/>
      <c r="O53" s="76"/>
      <c r="P53" s="1461"/>
      <c r="Q53" s="76"/>
      <c r="R53" s="1441"/>
      <c r="S53" s="103"/>
      <c r="T53" s="76"/>
    </row>
    <row r="54" spans="1:20" s="12" customFormat="1" ht="17.25" hidden="1" customHeight="1" thickTop="1" thickBot="1">
      <c r="A54" s="73" t="s">
        <v>25</v>
      </c>
      <c r="B54" s="11" t="s">
        <v>230</v>
      </c>
      <c r="C54" s="73"/>
      <c r="D54" s="73"/>
      <c r="E54" s="73"/>
      <c r="F54" s="76"/>
      <c r="G54" s="76"/>
      <c r="H54" s="76"/>
      <c r="I54" s="76"/>
      <c r="J54" s="76"/>
      <c r="K54" s="105"/>
      <c r="L54" s="105"/>
      <c r="M54" s="105"/>
      <c r="N54" s="269"/>
      <c r="O54" s="76"/>
      <c r="P54" s="76"/>
      <c r="Q54" s="76"/>
      <c r="R54" s="1441"/>
      <c r="S54" s="103"/>
      <c r="T54" s="76"/>
    </row>
    <row r="55" spans="1:20" s="12" customFormat="1" ht="129" thickTop="1" thickBot="1">
      <c r="A55" s="73" t="s">
        <v>25</v>
      </c>
      <c r="B55" s="11" t="s">
        <v>230</v>
      </c>
      <c r="C55" s="73"/>
      <c r="D55" s="73"/>
      <c r="E55" s="73"/>
      <c r="F55" s="76"/>
      <c r="G55" s="76"/>
      <c r="H55" s="76"/>
      <c r="I55" s="76"/>
      <c r="J55" s="76"/>
      <c r="K55" s="105"/>
      <c r="L55" s="105"/>
      <c r="M55" s="105"/>
      <c r="N55" s="269"/>
      <c r="O55" s="76"/>
      <c r="P55" s="76"/>
      <c r="Q55" s="76"/>
      <c r="R55" s="76"/>
      <c r="S55" s="103"/>
      <c r="T55" s="76"/>
    </row>
    <row r="56" spans="1:20" s="12" customFormat="1" ht="129" thickTop="1" thickBot="1">
      <c r="A56" s="73" t="s">
        <v>26</v>
      </c>
      <c r="B56" s="11" t="s">
        <v>230</v>
      </c>
      <c r="C56" s="73"/>
      <c r="D56" s="73"/>
      <c r="E56" s="73"/>
      <c r="F56" s="76"/>
      <c r="G56" s="76"/>
      <c r="H56" s="76"/>
      <c r="I56" s="76"/>
      <c r="J56" s="76"/>
      <c r="K56" s="105"/>
      <c r="L56" s="105"/>
      <c r="M56" s="105"/>
      <c r="N56" s="269"/>
      <c r="O56" s="76"/>
      <c r="P56" s="76"/>
      <c r="Q56" s="76"/>
      <c r="R56" s="107"/>
      <c r="S56" s="103"/>
      <c r="T56" s="76"/>
    </row>
    <row r="57" spans="1:20" s="12" customFormat="1" ht="129" thickTop="1" thickBot="1">
      <c r="A57" s="73" t="s">
        <v>26</v>
      </c>
      <c r="B57" s="11" t="s">
        <v>230</v>
      </c>
      <c r="C57" s="73"/>
      <c r="D57" s="73"/>
      <c r="E57" s="73"/>
      <c r="F57" s="76"/>
      <c r="G57" s="76"/>
      <c r="H57" s="76"/>
      <c r="I57" s="76"/>
      <c r="J57" s="76"/>
      <c r="K57" s="107"/>
      <c r="L57" s="1462"/>
      <c r="M57" s="1462"/>
      <c r="N57" s="269"/>
      <c r="O57" s="76"/>
      <c r="P57" s="76"/>
      <c r="Q57" s="76"/>
      <c r="R57" s="76"/>
      <c r="S57" s="103"/>
      <c r="T57" s="76"/>
    </row>
    <row r="58" spans="1:20" s="12" customFormat="1" ht="129" thickTop="1" thickBot="1">
      <c r="A58" s="73" t="s">
        <v>26</v>
      </c>
      <c r="B58" s="11" t="s">
        <v>230</v>
      </c>
      <c r="C58" s="73"/>
      <c r="D58" s="73"/>
      <c r="E58" s="73"/>
      <c r="F58" s="76"/>
      <c r="G58" s="76"/>
      <c r="H58" s="76"/>
      <c r="I58" s="76"/>
      <c r="J58" s="76"/>
      <c r="K58" s="107"/>
      <c r="L58" s="107"/>
      <c r="M58" s="107"/>
      <c r="N58" s="1463"/>
      <c r="O58" s="1461"/>
      <c r="P58" s="76"/>
      <c r="Q58" s="76"/>
      <c r="R58" s="76"/>
      <c r="S58" s="103"/>
      <c r="T58" s="76"/>
    </row>
    <row r="59" spans="1:20" s="12" customFormat="1" ht="129" thickTop="1" thickBot="1">
      <c r="A59" s="78" t="s">
        <v>26</v>
      </c>
      <c r="B59" s="11" t="s">
        <v>230</v>
      </c>
      <c r="C59" s="78"/>
      <c r="D59" s="78"/>
      <c r="E59" s="78"/>
      <c r="F59" s="1464"/>
      <c r="G59" s="1464"/>
      <c r="H59" s="1464"/>
      <c r="I59" s="1464"/>
      <c r="J59" s="1464"/>
      <c r="K59" s="1465"/>
      <c r="L59" s="1465"/>
      <c r="M59" s="1465"/>
      <c r="N59" s="1466"/>
      <c r="O59" s="1464"/>
      <c r="P59" s="1464"/>
      <c r="Q59" s="1464"/>
      <c r="R59" s="1464"/>
      <c r="S59" s="1467"/>
      <c r="T59" s="1464"/>
    </row>
    <row r="60" spans="1:20" s="12" customFormat="1" ht="129" thickTop="1" thickBot="1">
      <c r="A60" s="73" t="s">
        <v>1969</v>
      </c>
      <c r="B60" s="11" t="s">
        <v>230</v>
      </c>
      <c r="C60" s="73" t="s">
        <v>1970</v>
      </c>
      <c r="D60" s="81"/>
      <c r="E60" s="1468" t="s">
        <v>1971</v>
      </c>
      <c r="F60" s="76" t="s">
        <v>1969</v>
      </c>
      <c r="G60" s="1469" t="s">
        <v>1972</v>
      </c>
      <c r="H60" s="76" t="s">
        <v>221</v>
      </c>
      <c r="I60" s="1447" t="s">
        <v>161</v>
      </c>
      <c r="J60" s="76" t="s">
        <v>566</v>
      </c>
      <c r="K60" s="76" t="s">
        <v>1973</v>
      </c>
      <c r="L60" s="76" t="s">
        <v>1890</v>
      </c>
      <c r="M60" s="76" t="s">
        <v>397</v>
      </c>
      <c r="N60" s="73" t="s">
        <v>1974</v>
      </c>
      <c r="O60" s="76" t="s">
        <v>1975</v>
      </c>
      <c r="P60" s="76" t="s">
        <v>7</v>
      </c>
      <c r="Q60" s="76" t="s">
        <v>7</v>
      </c>
      <c r="R60" s="1470" t="s">
        <v>7</v>
      </c>
      <c r="S60" s="103" t="s">
        <v>7</v>
      </c>
      <c r="T60" s="1430" t="s">
        <v>29</v>
      </c>
    </row>
    <row r="61" spans="1:20" s="12" customFormat="1" ht="129" thickTop="1" thickBot="1">
      <c r="A61" s="73" t="s">
        <v>1976</v>
      </c>
      <c r="B61" s="11" t="s">
        <v>230</v>
      </c>
      <c r="C61" s="73" t="s">
        <v>1977</v>
      </c>
      <c r="D61" s="81"/>
      <c r="E61" s="1471" t="s">
        <v>1978</v>
      </c>
      <c r="F61" s="76" t="s">
        <v>1976</v>
      </c>
      <c r="G61" s="1469" t="s">
        <v>1979</v>
      </c>
      <c r="H61" s="76" t="s">
        <v>221</v>
      </c>
      <c r="I61" s="1447" t="s">
        <v>161</v>
      </c>
      <c r="J61" s="76" t="s">
        <v>566</v>
      </c>
      <c r="K61" s="76" t="s">
        <v>1980</v>
      </c>
      <c r="L61" s="76" t="s">
        <v>1981</v>
      </c>
      <c r="M61" s="76" t="s">
        <v>1982</v>
      </c>
      <c r="N61" s="73" t="s">
        <v>1974</v>
      </c>
      <c r="O61" s="76" t="s">
        <v>1983</v>
      </c>
      <c r="P61" s="76" t="s">
        <v>7</v>
      </c>
      <c r="Q61" s="76" t="s">
        <v>7</v>
      </c>
      <c r="R61" s="1470" t="s">
        <v>7</v>
      </c>
      <c r="S61" s="103" t="s">
        <v>7</v>
      </c>
      <c r="T61" s="1430" t="s">
        <v>29</v>
      </c>
    </row>
    <row r="62" spans="1:20" ht="307.5" thickTop="1" thickBot="1">
      <c r="A62" s="71" t="s">
        <v>483</v>
      </c>
      <c r="B62" s="72" t="s">
        <v>1727</v>
      </c>
      <c r="C62" s="11" t="s">
        <v>1984</v>
      </c>
      <c r="D62" s="79">
        <v>8</v>
      </c>
      <c r="E62" s="80" t="s">
        <v>1985</v>
      </c>
      <c r="F62" s="1472" t="s">
        <v>483</v>
      </c>
      <c r="G62" s="1473" t="s">
        <v>489</v>
      </c>
      <c r="H62" s="75" t="s">
        <v>484</v>
      </c>
      <c r="I62" s="1474" t="s">
        <v>161</v>
      </c>
      <c r="J62" s="75" t="s">
        <v>547</v>
      </c>
      <c r="K62" s="1475">
        <v>100000</v>
      </c>
      <c r="L62" s="75" t="s">
        <v>1986</v>
      </c>
      <c r="M62" s="75" t="s">
        <v>396</v>
      </c>
      <c r="N62" s="72" t="s">
        <v>630</v>
      </c>
      <c r="O62" s="99" t="s">
        <v>1987</v>
      </c>
      <c r="P62" s="99" t="s">
        <v>1988</v>
      </c>
      <c r="Q62" s="99" t="s">
        <v>1989</v>
      </c>
      <c r="R62" s="1476" t="s">
        <v>7</v>
      </c>
      <c r="S62" s="118" t="s">
        <v>487</v>
      </c>
      <c r="T62" s="1477" t="s">
        <v>480</v>
      </c>
    </row>
    <row r="63" spans="1:20" ht="129" thickTop="1" thickBot="1">
      <c r="A63" s="72" t="s">
        <v>486</v>
      </c>
      <c r="B63" s="72" t="s">
        <v>1727</v>
      </c>
      <c r="C63" s="11" t="s">
        <v>1990</v>
      </c>
      <c r="D63" s="79" t="s">
        <v>1991</v>
      </c>
      <c r="E63" s="72" t="s">
        <v>1992</v>
      </c>
      <c r="F63" s="100" t="s">
        <v>486</v>
      </c>
      <c r="G63" s="1473" t="s">
        <v>490</v>
      </c>
      <c r="H63" s="75" t="s">
        <v>488</v>
      </c>
      <c r="I63" s="1474" t="s">
        <v>495</v>
      </c>
      <c r="J63" s="75" t="s">
        <v>547</v>
      </c>
      <c r="K63" s="75" t="s">
        <v>19</v>
      </c>
      <c r="L63" s="75" t="s">
        <v>1986</v>
      </c>
      <c r="M63" s="75" t="s">
        <v>396</v>
      </c>
      <c r="N63" s="72" t="s">
        <v>1993</v>
      </c>
      <c r="O63" s="99" t="s">
        <v>1994</v>
      </c>
      <c r="P63" s="99" t="s">
        <v>7</v>
      </c>
      <c r="Q63" s="99" t="s">
        <v>7</v>
      </c>
      <c r="R63" s="99" t="s">
        <v>7</v>
      </c>
      <c r="S63" s="118" t="s">
        <v>487</v>
      </c>
      <c r="T63" s="1477" t="s">
        <v>480</v>
      </c>
    </row>
    <row r="64" spans="1:20" ht="129" thickTop="1" thickBot="1">
      <c r="A64" s="72" t="s">
        <v>494</v>
      </c>
      <c r="B64" s="72" t="s">
        <v>230</v>
      </c>
      <c r="C64" s="11" t="s">
        <v>1995</v>
      </c>
      <c r="D64" s="72" t="s">
        <v>1996</v>
      </c>
      <c r="E64" s="72" t="s">
        <v>1997</v>
      </c>
      <c r="F64" s="100" t="s">
        <v>491</v>
      </c>
      <c r="G64" s="1478" t="s">
        <v>496</v>
      </c>
      <c r="H64" s="1474" t="s">
        <v>166</v>
      </c>
      <c r="I64" s="1474" t="s">
        <v>166</v>
      </c>
      <c r="J64" s="75" t="s">
        <v>8</v>
      </c>
      <c r="K64" s="75" t="s">
        <v>19</v>
      </c>
      <c r="L64" s="75" t="s">
        <v>1986</v>
      </c>
      <c r="M64" s="75" t="s">
        <v>396</v>
      </c>
      <c r="N64" s="71" t="s">
        <v>1998</v>
      </c>
      <c r="O64" s="75" t="s">
        <v>1999</v>
      </c>
      <c r="P64" s="75" t="s">
        <v>2000</v>
      </c>
      <c r="Q64" s="75" t="s">
        <v>2001</v>
      </c>
      <c r="R64" s="99" t="s">
        <v>2002</v>
      </c>
      <c r="S64" s="75" t="s">
        <v>493</v>
      </c>
      <c r="T64" s="1477" t="s">
        <v>480</v>
      </c>
    </row>
    <row r="65" spans="1:20" ht="129" thickTop="1" thickBot="1">
      <c r="A65" s="71" t="s">
        <v>492</v>
      </c>
      <c r="B65" s="72" t="s">
        <v>230</v>
      </c>
      <c r="C65" s="11" t="s">
        <v>2003</v>
      </c>
      <c r="D65" s="72" t="s">
        <v>2004</v>
      </c>
      <c r="E65" s="72" t="s">
        <v>2005</v>
      </c>
      <c r="F65" s="100" t="s">
        <v>492</v>
      </c>
      <c r="G65" s="1478" t="s">
        <v>497</v>
      </c>
      <c r="H65" s="1474" t="s">
        <v>166</v>
      </c>
      <c r="I65" s="1474" t="s">
        <v>166</v>
      </c>
      <c r="J65" s="75" t="s">
        <v>485</v>
      </c>
      <c r="K65" s="75" t="s">
        <v>19</v>
      </c>
      <c r="L65" s="75" t="s">
        <v>1986</v>
      </c>
      <c r="M65" s="75" t="s">
        <v>396</v>
      </c>
      <c r="N65" s="71">
        <v>5</v>
      </c>
      <c r="O65" s="75" t="s">
        <v>2006</v>
      </c>
      <c r="P65" s="75" t="s">
        <v>2007</v>
      </c>
      <c r="Q65" s="75" t="s">
        <v>2008</v>
      </c>
      <c r="R65" s="99" t="s">
        <v>2009</v>
      </c>
      <c r="S65" s="75" t="s">
        <v>493</v>
      </c>
      <c r="T65" s="1477" t="s">
        <v>480</v>
      </c>
    </row>
    <row r="66" spans="1:20" ht="129" thickTop="1" thickBot="1">
      <c r="A66" s="71" t="s">
        <v>2010</v>
      </c>
      <c r="B66" s="72" t="s">
        <v>1727</v>
      </c>
      <c r="C66" s="11" t="s">
        <v>2011</v>
      </c>
      <c r="D66" s="72" t="s">
        <v>2012</v>
      </c>
      <c r="E66" s="72" t="s">
        <v>2013</v>
      </c>
      <c r="F66" s="75" t="s">
        <v>2010</v>
      </c>
      <c r="G66" s="1478" t="s">
        <v>2014</v>
      </c>
      <c r="H66" s="1474" t="s">
        <v>166</v>
      </c>
      <c r="I66" s="1474" t="s">
        <v>166</v>
      </c>
      <c r="J66" s="75" t="s">
        <v>485</v>
      </c>
      <c r="K66" s="75" t="s">
        <v>19</v>
      </c>
      <c r="L66" s="75" t="s">
        <v>1986</v>
      </c>
      <c r="M66" s="75" t="s">
        <v>396</v>
      </c>
      <c r="N66" s="71" t="s">
        <v>2015</v>
      </c>
      <c r="O66" s="75" t="s">
        <v>2016</v>
      </c>
      <c r="P66" s="75" t="s">
        <v>7</v>
      </c>
      <c r="Q66" s="75" t="s">
        <v>7</v>
      </c>
      <c r="R66" s="75" t="s">
        <v>7</v>
      </c>
      <c r="S66" s="75" t="s">
        <v>493</v>
      </c>
      <c r="T66" s="1477" t="s">
        <v>480</v>
      </c>
    </row>
    <row r="67" spans="1:20" ht="129" thickTop="1" thickBot="1">
      <c r="A67" s="71" t="s">
        <v>2017</v>
      </c>
      <c r="B67" s="72" t="s">
        <v>1727</v>
      </c>
      <c r="C67" s="11" t="s">
        <v>2018</v>
      </c>
      <c r="D67" s="72" t="s">
        <v>2019</v>
      </c>
      <c r="E67" s="72" t="s">
        <v>2020</v>
      </c>
      <c r="F67" s="75" t="s">
        <v>2017</v>
      </c>
      <c r="G67" s="1478" t="s">
        <v>2021</v>
      </c>
      <c r="H67" s="1474" t="s">
        <v>166</v>
      </c>
      <c r="I67" s="1474" t="s">
        <v>166</v>
      </c>
      <c r="J67" s="75" t="s">
        <v>485</v>
      </c>
      <c r="K67" s="75" t="s">
        <v>19</v>
      </c>
      <c r="L67" s="75" t="s">
        <v>1986</v>
      </c>
      <c r="M67" s="75" t="s">
        <v>396</v>
      </c>
      <c r="N67" s="71" t="s">
        <v>2022</v>
      </c>
      <c r="O67" s="75" t="s">
        <v>2023</v>
      </c>
      <c r="P67" s="75" t="s">
        <v>2024</v>
      </c>
      <c r="Q67" s="75" t="s">
        <v>2025</v>
      </c>
      <c r="R67" s="99" t="s">
        <v>2026</v>
      </c>
      <c r="S67" s="1479" t="s">
        <v>2027</v>
      </c>
      <c r="T67" s="1477" t="s">
        <v>480</v>
      </c>
    </row>
    <row r="68" spans="1:20" ht="129" thickTop="1" thickBot="1">
      <c r="A68" s="71" t="s">
        <v>2028</v>
      </c>
      <c r="B68" s="72" t="s">
        <v>1727</v>
      </c>
      <c r="C68" s="11" t="s">
        <v>2029</v>
      </c>
      <c r="D68" s="72" t="s">
        <v>2030</v>
      </c>
      <c r="E68" s="72" t="s">
        <v>2031</v>
      </c>
      <c r="F68" s="75" t="s">
        <v>2028</v>
      </c>
      <c r="G68" s="1478" t="s">
        <v>2032</v>
      </c>
      <c r="H68" s="1474" t="s">
        <v>166</v>
      </c>
      <c r="I68" s="1474" t="s">
        <v>166</v>
      </c>
      <c r="J68" s="75" t="s">
        <v>485</v>
      </c>
      <c r="K68" s="75" t="s">
        <v>19</v>
      </c>
      <c r="L68" s="75" t="s">
        <v>1986</v>
      </c>
      <c r="M68" s="75" t="s">
        <v>396</v>
      </c>
      <c r="N68" s="71" t="s">
        <v>2033</v>
      </c>
      <c r="O68" s="71" t="s">
        <v>2034</v>
      </c>
      <c r="P68" s="75" t="s">
        <v>2035</v>
      </c>
      <c r="Q68" s="75" t="s">
        <v>2036</v>
      </c>
      <c r="R68" s="99" t="s">
        <v>7</v>
      </c>
      <c r="S68" s="75" t="s">
        <v>2037</v>
      </c>
      <c r="T68" s="1477" t="s">
        <v>480</v>
      </c>
    </row>
    <row r="69" spans="1:20" ht="129" thickTop="1" thickBot="1">
      <c r="A69" s="72" t="s">
        <v>2038</v>
      </c>
      <c r="B69" s="72" t="s">
        <v>1727</v>
      </c>
      <c r="C69" s="72" t="s">
        <v>2039</v>
      </c>
      <c r="D69" s="72" t="s">
        <v>2040</v>
      </c>
      <c r="E69" s="72" t="s">
        <v>2041</v>
      </c>
      <c r="F69" s="100" t="s">
        <v>2042</v>
      </c>
      <c r="G69" s="1478" t="s">
        <v>2043</v>
      </c>
      <c r="H69" s="1474" t="s">
        <v>2044</v>
      </c>
      <c r="I69" s="1474" t="s">
        <v>291</v>
      </c>
      <c r="J69" s="75" t="s">
        <v>547</v>
      </c>
      <c r="K69" s="75" t="s">
        <v>19</v>
      </c>
      <c r="L69" s="75" t="s">
        <v>1986</v>
      </c>
      <c r="M69" s="75" t="s">
        <v>396</v>
      </c>
      <c r="N69" s="71" t="s">
        <v>2045</v>
      </c>
      <c r="O69" s="75" t="s">
        <v>2046</v>
      </c>
      <c r="P69" s="75" t="s">
        <v>7</v>
      </c>
      <c r="Q69" s="75"/>
      <c r="R69" s="75"/>
      <c r="S69" s="75" t="s">
        <v>493</v>
      </c>
      <c r="T69" s="1477" t="s">
        <v>480</v>
      </c>
    </row>
    <row r="70" spans="1:20" ht="129" thickTop="1" thickBot="1">
      <c r="A70" s="72" t="s">
        <v>2047</v>
      </c>
      <c r="B70" s="72" t="s">
        <v>1727</v>
      </c>
      <c r="C70" s="72" t="s">
        <v>2048</v>
      </c>
      <c r="D70" s="72" t="s">
        <v>2049</v>
      </c>
      <c r="E70" s="72" t="s">
        <v>2050</v>
      </c>
      <c r="F70" s="100" t="s">
        <v>2051</v>
      </c>
      <c r="G70" s="1478" t="s">
        <v>2052</v>
      </c>
      <c r="H70" s="1474" t="s">
        <v>2044</v>
      </c>
      <c r="I70" s="1474" t="s">
        <v>291</v>
      </c>
      <c r="J70" s="75" t="s">
        <v>547</v>
      </c>
      <c r="K70" s="75" t="s">
        <v>19</v>
      </c>
      <c r="L70" s="75" t="s">
        <v>1986</v>
      </c>
      <c r="M70" s="75" t="s">
        <v>396</v>
      </c>
      <c r="N70" s="1480" t="s">
        <v>2045</v>
      </c>
      <c r="O70" s="75" t="s">
        <v>2053</v>
      </c>
      <c r="P70" s="75" t="s">
        <v>7</v>
      </c>
      <c r="Q70" s="75" t="s">
        <v>7</v>
      </c>
      <c r="R70" s="75" t="s">
        <v>7</v>
      </c>
      <c r="S70" s="75" t="s">
        <v>493</v>
      </c>
      <c r="T70" s="1477" t="s">
        <v>480</v>
      </c>
    </row>
    <row r="71" spans="1:20" s="12" customFormat="1" ht="129" thickTop="1" thickBot="1">
      <c r="A71" s="11" t="s">
        <v>2054</v>
      </c>
      <c r="B71" s="11" t="s">
        <v>1727</v>
      </c>
      <c r="C71" s="11" t="s">
        <v>2055</v>
      </c>
      <c r="D71" s="11" t="s">
        <v>2056</v>
      </c>
      <c r="E71" s="11" t="s">
        <v>2057</v>
      </c>
      <c r="F71" s="100" t="s">
        <v>2058</v>
      </c>
      <c r="G71" s="1469" t="s">
        <v>2059</v>
      </c>
      <c r="H71" s="1447" t="s">
        <v>2044</v>
      </c>
      <c r="I71" s="1447" t="s">
        <v>291</v>
      </c>
      <c r="J71" s="76" t="s">
        <v>547</v>
      </c>
      <c r="K71" s="76" t="s">
        <v>19</v>
      </c>
      <c r="L71" s="76" t="s">
        <v>1986</v>
      </c>
      <c r="M71" s="76" t="s">
        <v>396</v>
      </c>
      <c r="N71" s="73" t="s">
        <v>2060</v>
      </c>
      <c r="O71" s="76" t="s">
        <v>2061</v>
      </c>
      <c r="P71" s="75" t="s">
        <v>7</v>
      </c>
      <c r="Q71" s="75" t="s">
        <v>7</v>
      </c>
      <c r="R71" s="75" t="s">
        <v>7</v>
      </c>
      <c r="S71" s="76" t="s">
        <v>493</v>
      </c>
      <c r="T71" s="1477" t="s">
        <v>480</v>
      </c>
    </row>
    <row r="72" spans="1:20" s="12" customFormat="1" ht="129" thickTop="1" thickBot="1">
      <c r="A72" s="11" t="s">
        <v>2062</v>
      </c>
      <c r="B72" s="11" t="s">
        <v>1727</v>
      </c>
      <c r="C72" s="11" t="s">
        <v>2063</v>
      </c>
      <c r="D72" s="11" t="s">
        <v>2064</v>
      </c>
      <c r="E72" s="11" t="s">
        <v>2065</v>
      </c>
      <c r="F72" s="100" t="s">
        <v>2066</v>
      </c>
      <c r="G72" s="1469" t="s">
        <v>2067</v>
      </c>
      <c r="H72" s="1447" t="s">
        <v>2044</v>
      </c>
      <c r="I72" s="1447" t="s">
        <v>291</v>
      </c>
      <c r="J72" s="76" t="s">
        <v>547</v>
      </c>
      <c r="K72" s="76" t="s">
        <v>19</v>
      </c>
      <c r="L72" s="76" t="s">
        <v>1986</v>
      </c>
      <c r="M72" s="76" t="s">
        <v>396</v>
      </c>
      <c r="N72" s="73" t="s">
        <v>2068</v>
      </c>
      <c r="O72" s="76" t="s">
        <v>2069</v>
      </c>
      <c r="P72" s="75" t="s">
        <v>7</v>
      </c>
      <c r="Q72" s="75" t="s">
        <v>7</v>
      </c>
      <c r="R72" s="75" t="s">
        <v>7</v>
      </c>
      <c r="S72" s="76" t="s">
        <v>493</v>
      </c>
      <c r="T72" s="1477" t="s">
        <v>480</v>
      </c>
    </row>
    <row r="73" spans="1:20" s="12" customFormat="1" ht="129" thickTop="1" thickBot="1">
      <c r="A73" s="11" t="s">
        <v>2070</v>
      </c>
      <c r="B73" s="11" t="s">
        <v>1727</v>
      </c>
      <c r="C73" s="11" t="s">
        <v>2071</v>
      </c>
      <c r="D73" s="11" t="s">
        <v>2072</v>
      </c>
      <c r="E73" s="11" t="s">
        <v>2073</v>
      </c>
      <c r="F73" s="100" t="s">
        <v>2074</v>
      </c>
      <c r="G73" s="1469" t="s">
        <v>2075</v>
      </c>
      <c r="H73" s="1447" t="s">
        <v>2044</v>
      </c>
      <c r="I73" s="1447" t="s">
        <v>291</v>
      </c>
      <c r="J73" s="76" t="s">
        <v>547</v>
      </c>
      <c r="K73" s="76" t="s">
        <v>19</v>
      </c>
      <c r="L73" s="76" t="s">
        <v>1986</v>
      </c>
      <c r="M73" s="76" t="s">
        <v>396</v>
      </c>
      <c r="N73" s="73" t="s">
        <v>2045</v>
      </c>
      <c r="O73" s="76" t="s">
        <v>2076</v>
      </c>
      <c r="P73" s="75" t="s">
        <v>7</v>
      </c>
      <c r="Q73" s="75" t="s">
        <v>7</v>
      </c>
      <c r="R73" s="75" t="s">
        <v>7</v>
      </c>
      <c r="S73" s="76" t="s">
        <v>493</v>
      </c>
      <c r="T73" s="1477" t="s">
        <v>480</v>
      </c>
    </row>
    <row r="74" spans="1:20" ht="129" thickTop="1" thickBot="1">
      <c r="A74" s="71" t="s">
        <v>2077</v>
      </c>
      <c r="B74" s="72" t="s">
        <v>1727</v>
      </c>
      <c r="C74" s="11" t="s">
        <v>2078</v>
      </c>
      <c r="D74" s="11" t="s">
        <v>2079</v>
      </c>
      <c r="E74" s="11" t="s">
        <v>2080</v>
      </c>
      <c r="F74" s="75" t="s">
        <v>2081</v>
      </c>
      <c r="G74" s="1478" t="s">
        <v>2082</v>
      </c>
      <c r="H74" s="1474" t="s">
        <v>166</v>
      </c>
      <c r="I74" s="1474" t="s">
        <v>166</v>
      </c>
      <c r="J74" s="75" t="s">
        <v>485</v>
      </c>
      <c r="K74" s="75" t="s">
        <v>19</v>
      </c>
      <c r="L74" s="75" t="s">
        <v>1986</v>
      </c>
      <c r="M74" s="75" t="s">
        <v>396</v>
      </c>
      <c r="N74" s="71" t="s">
        <v>2083</v>
      </c>
      <c r="O74" s="75" t="s">
        <v>2084</v>
      </c>
      <c r="P74" s="71" t="s">
        <v>2085</v>
      </c>
      <c r="Q74" s="75" t="s">
        <v>2086</v>
      </c>
      <c r="R74" s="99" t="s">
        <v>2087</v>
      </c>
      <c r="S74" s="75" t="s">
        <v>2088</v>
      </c>
      <c r="T74" s="1477" t="s">
        <v>480</v>
      </c>
    </row>
    <row r="75" spans="1:20" ht="16.5" thickTop="1" thickBot="1">
      <c r="N75" s="269"/>
    </row>
    <row r="76" spans="1:20" ht="16.5" thickTop="1" thickBot="1">
      <c r="N76" s="120"/>
    </row>
    <row r="77" spans="1:20" ht="15.75" thickTop="1"/>
  </sheetData>
  <pageMargins left="0.70866141732283472" right="0.70866141732283472" top="0.74803149606299213" bottom="0.74803149606299213" header="0.31496062992125984" footer="0.31496062992125984"/>
  <pageSetup paperSize="9" scale="52" fitToHeight="0" orientation="landscape" r:id="rId1"/>
  <rowBreaks count="1" manualBreakCount="1">
    <brk id="16"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view="pageBreakPreview" topLeftCell="D1" zoomScale="70" zoomScaleNormal="98" zoomScaleSheetLayoutView="70" workbookViewId="0">
      <selection activeCell="N10" sqref="N10"/>
    </sheetView>
  </sheetViews>
  <sheetFormatPr defaultRowHeight="12.75"/>
  <cols>
    <col min="1" max="1" width="9.5703125" style="6" customWidth="1"/>
    <col min="2" max="2" width="9.42578125" style="6" customWidth="1"/>
    <col min="3" max="3" width="15.7109375" style="2" customWidth="1"/>
    <col min="4" max="4" width="11.7109375" style="2" customWidth="1"/>
    <col min="5" max="5" width="11" style="2" customWidth="1"/>
    <col min="6" max="6" width="16.140625" style="2" customWidth="1"/>
    <col min="7" max="7" width="18" style="2" customWidth="1"/>
    <col min="8" max="9" width="12.42578125" style="2" customWidth="1"/>
    <col min="10" max="10" width="8.7109375" style="2" customWidth="1"/>
    <col min="11" max="11" width="12.7109375" style="2" customWidth="1"/>
    <col min="12" max="12" width="9.5703125" style="6" customWidth="1"/>
    <col min="13" max="13" width="10.140625" style="6" customWidth="1"/>
    <col min="14" max="14" width="15" style="2" customWidth="1"/>
    <col min="15" max="15" width="11.140625" style="2" customWidth="1"/>
    <col min="16" max="16" width="10.140625" style="2" customWidth="1"/>
    <col min="17" max="17" width="12.42578125" style="2" customWidth="1"/>
    <col min="18" max="18" width="15.7109375" style="7" hidden="1" customWidth="1"/>
    <col min="19" max="19" width="15.28515625" style="7" hidden="1" customWidth="1"/>
    <col min="20" max="20" width="18.7109375" style="7" customWidth="1"/>
    <col min="21" max="21" width="14.28515625" style="8" customWidth="1"/>
    <col min="22" max="22" width="10.28515625" style="2" customWidth="1"/>
    <col min="23" max="258" width="9" style="2"/>
    <col min="259" max="259" width="15.85546875" style="2" customWidth="1"/>
    <col min="260" max="260" width="15.28515625" style="2" customWidth="1"/>
    <col min="261" max="261" width="16.85546875" style="2" customWidth="1"/>
    <col min="262" max="262" width="21.42578125" style="2" customWidth="1"/>
    <col min="263" max="263" width="16.7109375" style="2" customWidth="1"/>
    <col min="264" max="264" width="17.7109375" style="2" customWidth="1"/>
    <col min="265" max="265" width="16.140625" style="2" customWidth="1"/>
    <col min="266" max="266" width="27.140625" style="2" customWidth="1"/>
    <col min="267" max="267" width="12.42578125" style="2" customWidth="1"/>
    <col min="268" max="268" width="11.7109375" style="2" customWidth="1"/>
    <col min="269" max="269" width="18.140625" style="2" customWidth="1"/>
    <col min="270" max="270" width="18.28515625" style="2" customWidth="1"/>
    <col min="271" max="271" width="16.7109375" style="2" customWidth="1"/>
    <col min="272" max="272" width="17.85546875" style="2" customWidth="1"/>
    <col min="273" max="273" width="16.85546875" style="2" customWidth="1"/>
    <col min="274" max="274" width="15.7109375" style="2" bestFit="1" customWidth="1"/>
    <col min="275" max="275" width="15.28515625" style="2" customWidth="1"/>
    <col min="276" max="276" width="24.7109375" style="2" customWidth="1"/>
    <col min="277" max="277" width="10.28515625" style="2" customWidth="1"/>
    <col min="278" max="278" width="9.28515625" style="2" bestFit="1" customWidth="1"/>
    <col min="279" max="514" width="9" style="2"/>
    <col min="515" max="515" width="15.85546875" style="2" customWidth="1"/>
    <col min="516" max="516" width="15.28515625" style="2" customWidth="1"/>
    <col min="517" max="517" width="16.85546875" style="2" customWidth="1"/>
    <col min="518" max="518" width="21.42578125" style="2" customWidth="1"/>
    <col min="519" max="519" width="16.7109375" style="2" customWidth="1"/>
    <col min="520" max="520" width="17.7109375" style="2" customWidth="1"/>
    <col min="521" max="521" width="16.140625" style="2" customWidth="1"/>
    <col min="522" max="522" width="27.140625" style="2" customWidth="1"/>
    <col min="523" max="523" width="12.42578125" style="2" customWidth="1"/>
    <col min="524" max="524" width="11.7109375" style="2" customWidth="1"/>
    <col min="525" max="525" width="18.140625" style="2" customWidth="1"/>
    <col min="526" max="526" width="18.28515625" style="2" customWidth="1"/>
    <col min="527" max="527" width="16.7109375" style="2" customWidth="1"/>
    <col min="528" max="528" width="17.85546875" style="2" customWidth="1"/>
    <col min="529" max="529" width="16.85546875" style="2" customWidth="1"/>
    <col min="530" max="530" width="15.7109375" style="2" bestFit="1" customWidth="1"/>
    <col min="531" max="531" width="15.28515625" style="2" customWidth="1"/>
    <col min="532" max="532" width="24.7109375" style="2" customWidth="1"/>
    <col min="533" max="533" width="10.28515625" style="2" customWidth="1"/>
    <col min="534" max="534" width="9.28515625" style="2" bestFit="1" customWidth="1"/>
    <col min="535" max="770" width="9" style="2"/>
    <col min="771" max="771" width="15.85546875" style="2" customWidth="1"/>
    <col min="772" max="772" width="15.28515625" style="2" customWidth="1"/>
    <col min="773" max="773" width="16.85546875" style="2" customWidth="1"/>
    <col min="774" max="774" width="21.42578125" style="2" customWidth="1"/>
    <col min="775" max="775" width="16.7109375" style="2" customWidth="1"/>
    <col min="776" max="776" width="17.7109375" style="2" customWidth="1"/>
    <col min="777" max="777" width="16.140625" style="2" customWidth="1"/>
    <col min="778" max="778" width="27.140625" style="2" customWidth="1"/>
    <col min="779" max="779" width="12.42578125" style="2" customWidth="1"/>
    <col min="780" max="780" width="11.7109375" style="2" customWidth="1"/>
    <col min="781" max="781" width="18.140625" style="2" customWidth="1"/>
    <col min="782" max="782" width="18.28515625" style="2" customWidth="1"/>
    <col min="783" max="783" width="16.7109375" style="2" customWidth="1"/>
    <col min="784" max="784" width="17.85546875" style="2" customWidth="1"/>
    <col min="785" max="785" width="16.85546875" style="2" customWidth="1"/>
    <col min="786" max="786" width="15.7109375" style="2" bestFit="1" customWidth="1"/>
    <col min="787" max="787" width="15.28515625" style="2" customWidth="1"/>
    <col min="788" max="788" width="24.7109375" style="2" customWidth="1"/>
    <col min="789" max="789" width="10.28515625" style="2" customWidth="1"/>
    <col min="790" max="790" width="9.28515625" style="2" bestFit="1" customWidth="1"/>
    <col min="791" max="1026" width="9" style="2"/>
    <col min="1027" max="1027" width="15.85546875" style="2" customWidth="1"/>
    <col min="1028" max="1028" width="15.28515625" style="2" customWidth="1"/>
    <col min="1029" max="1029" width="16.85546875" style="2" customWidth="1"/>
    <col min="1030" max="1030" width="21.42578125" style="2" customWidth="1"/>
    <col min="1031" max="1031" width="16.7109375" style="2" customWidth="1"/>
    <col min="1032" max="1032" width="17.7109375" style="2" customWidth="1"/>
    <col min="1033" max="1033" width="16.140625" style="2" customWidth="1"/>
    <col min="1034" max="1034" width="27.140625" style="2" customWidth="1"/>
    <col min="1035" max="1035" width="12.42578125" style="2" customWidth="1"/>
    <col min="1036" max="1036" width="11.7109375" style="2" customWidth="1"/>
    <col min="1037" max="1037" width="18.140625" style="2" customWidth="1"/>
    <col min="1038" max="1038" width="18.28515625" style="2" customWidth="1"/>
    <col min="1039" max="1039" width="16.7109375" style="2" customWidth="1"/>
    <col min="1040" max="1040" width="17.85546875" style="2" customWidth="1"/>
    <col min="1041" max="1041" width="16.85546875" style="2" customWidth="1"/>
    <col min="1042" max="1042" width="15.7109375" style="2" bestFit="1" customWidth="1"/>
    <col min="1043" max="1043" width="15.28515625" style="2" customWidth="1"/>
    <col min="1044" max="1044" width="24.7109375" style="2" customWidth="1"/>
    <col min="1045" max="1045" width="10.28515625" style="2" customWidth="1"/>
    <col min="1046" max="1046" width="9.28515625" style="2" bestFit="1" customWidth="1"/>
    <col min="1047" max="1282" width="9" style="2"/>
    <col min="1283" max="1283" width="15.85546875" style="2" customWidth="1"/>
    <col min="1284" max="1284" width="15.28515625" style="2" customWidth="1"/>
    <col min="1285" max="1285" width="16.85546875" style="2" customWidth="1"/>
    <col min="1286" max="1286" width="21.42578125" style="2" customWidth="1"/>
    <col min="1287" max="1287" width="16.7109375" style="2" customWidth="1"/>
    <col min="1288" max="1288" width="17.7109375" style="2" customWidth="1"/>
    <col min="1289" max="1289" width="16.140625" style="2" customWidth="1"/>
    <col min="1290" max="1290" width="27.140625" style="2" customWidth="1"/>
    <col min="1291" max="1291" width="12.42578125" style="2" customWidth="1"/>
    <col min="1292" max="1292" width="11.7109375" style="2" customWidth="1"/>
    <col min="1293" max="1293" width="18.140625" style="2" customWidth="1"/>
    <col min="1294" max="1294" width="18.28515625" style="2" customWidth="1"/>
    <col min="1295" max="1295" width="16.7109375" style="2" customWidth="1"/>
    <col min="1296" max="1296" width="17.85546875" style="2" customWidth="1"/>
    <col min="1297" max="1297" width="16.85546875" style="2" customWidth="1"/>
    <col min="1298" max="1298" width="15.7109375" style="2" bestFit="1" customWidth="1"/>
    <col min="1299" max="1299" width="15.28515625" style="2" customWidth="1"/>
    <col min="1300" max="1300" width="24.7109375" style="2" customWidth="1"/>
    <col min="1301" max="1301" width="10.28515625" style="2" customWidth="1"/>
    <col min="1302" max="1302" width="9.28515625" style="2" bestFit="1" customWidth="1"/>
    <col min="1303" max="1538" width="9" style="2"/>
    <col min="1539" max="1539" width="15.85546875" style="2" customWidth="1"/>
    <col min="1540" max="1540" width="15.28515625" style="2" customWidth="1"/>
    <col min="1541" max="1541" width="16.85546875" style="2" customWidth="1"/>
    <col min="1542" max="1542" width="21.42578125" style="2" customWidth="1"/>
    <col min="1543" max="1543" width="16.7109375" style="2" customWidth="1"/>
    <col min="1544" max="1544" width="17.7109375" style="2" customWidth="1"/>
    <col min="1545" max="1545" width="16.140625" style="2" customWidth="1"/>
    <col min="1546" max="1546" width="27.140625" style="2" customWidth="1"/>
    <col min="1547" max="1547" width="12.42578125" style="2" customWidth="1"/>
    <col min="1548" max="1548" width="11.7109375" style="2" customWidth="1"/>
    <col min="1549" max="1549" width="18.140625" style="2" customWidth="1"/>
    <col min="1550" max="1550" width="18.28515625" style="2" customWidth="1"/>
    <col min="1551" max="1551" width="16.7109375" style="2" customWidth="1"/>
    <col min="1552" max="1552" width="17.85546875" style="2" customWidth="1"/>
    <col min="1553" max="1553" width="16.85546875" style="2" customWidth="1"/>
    <col min="1554" max="1554" width="15.7109375" style="2" bestFit="1" customWidth="1"/>
    <col min="1555" max="1555" width="15.28515625" style="2" customWidth="1"/>
    <col min="1556" max="1556" width="24.7109375" style="2" customWidth="1"/>
    <col min="1557" max="1557" width="10.28515625" style="2" customWidth="1"/>
    <col min="1558" max="1558" width="9.28515625" style="2" bestFit="1" customWidth="1"/>
    <col min="1559" max="1794" width="9" style="2"/>
    <col min="1795" max="1795" width="15.85546875" style="2" customWidth="1"/>
    <col min="1796" max="1796" width="15.28515625" style="2" customWidth="1"/>
    <col min="1797" max="1797" width="16.85546875" style="2" customWidth="1"/>
    <col min="1798" max="1798" width="21.42578125" style="2" customWidth="1"/>
    <col min="1799" max="1799" width="16.7109375" style="2" customWidth="1"/>
    <col min="1800" max="1800" width="17.7109375" style="2" customWidth="1"/>
    <col min="1801" max="1801" width="16.140625" style="2" customWidth="1"/>
    <col min="1802" max="1802" width="27.140625" style="2" customWidth="1"/>
    <col min="1803" max="1803" width="12.42578125" style="2" customWidth="1"/>
    <col min="1804" max="1804" width="11.7109375" style="2" customWidth="1"/>
    <col min="1805" max="1805" width="18.140625" style="2" customWidth="1"/>
    <col min="1806" max="1806" width="18.28515625" style="2" customWidth="1"/>
    <col min="1807" max="1807" width="16.7109375" style="2" customWidth="1"/>
    <col min="1808" max="1808" width="17.85546875" style="2" customWidth="1"/>
    <col min="1809" max="1809" width="16.85546875" style="2" customWidth="1"/>
    <col min="1810" max="1810" width="15.7109375" style="2" bestFit="1" customWidth="1"/>
    <col min="1811" max="1811" width="15.28515625" style="2" customWidth="1"/>
    <col min="1812" max="1812" width="24.7109375" style="2" customWidth="1"/>
    <col min="1813" max="1813" width="10.28515625" style="2" customWidth="1"/>
    <col min="1814" max="1814" width="9.28515625" style="2" bestFit="1" customWidth="1"/>
    <col min="1815" max="2050" width="9" style="2"/>
    <col min="2051" max="2051" width="15.85546875" style="2" customWidth="1"/>
    <col min="2052" max="2052" width="15.28515625" style="2" customWidth="1"/>
    <col min="2053" max="2053" width="16.85546875" style="2" customWidth="1"/>
    <col min="2054" max="2054" width="21.42578125" style="2" customWidth="1"/>
    <col min="2055" max="2055" width="16.7109375" style="2" customWidth="1"/>
    <col min="2056" max="2056" width="17.7109375" style="2" customWidth="1"/>
    <col min="2057" max="2057" width="16.140625" style="2" customWidth="1"/>
    <col min="2058" max="2058" width="27.140625" style="2" customWidth="1"/>
    <col min="2059" max="2059" width="12.42578125" style="2" customWidth="1"/>
    <col min="2060" max="2060" width="11.7109375" style="2" customWidth="1"/>
    <col min="2061" max="2061" width="18.140625" style="2" customWidth="1"/>
    <col min="2062" max="2062" width="18.28515625" style="2" customWidth="1"/>
    <col min="2063" max="2063" width="16.7109375" style="2" customWidth="1"/>
    <col min="2064" max="2064" width="17.85546875" style="2" customWidth="1"/>
    <col min="2065" max="2065" width="16.85546875" style="2" customWidth="1"/>
    <col min="2066" max="2066" width="15.7109375" style="2" bestFit="1" customWidth="1"/>
    <col min="2067" max="2067" width="15.28515625" style="2" customWidth="1"/>
    <col min="2068" max="2068" width="24.7109375" style="2" customWidth="1"/>
    <col min="2069" max="2069" width="10.28515625" style="2" customWidth="1"/>
    <col min="2070" max="2070" width="9.28515625" style="2" bestFit="1" customWidth="1"/>
    <col min="2071" max="2306" width="9" style="2"/>
    <col min="2307" max="2307" width="15.85546875" style="2" customWidth="1"/>
    <col min="2308" max="2308" width="15.28515625" style="2" customWidth="1"/>
    <col min="2309" max="2309" width="16.85546875" style="2" customWidth="1"/>
    <col min="2310" max="2310" width="21.42578125" style="2" customWidth="1"/>
    <col min="2311" max="2311" width="16.7109375" style="2" customWidth="1"/>
    <col min="2312" max="2312" width="17.7109375" style="2" customWidth="1"/>
    <col min="2313" max="2313" width="16.140625" style="2" customWidth="1"/>
    <col min="2314" max="2314" width="27.140625" style="2" customWidth="1"/>
    <col min="2315" max="2315" width="12.42578125" style="2" customWidth="1"/>
    <col min="2316" max="2316" width="11.7109375" style="2" customWidth="1"/>
    <col min="2317" max="2317" width="18.140625" style="2" customWidth="1"/>
    <col min="2318" max="2318" width="18.28515625" style="2" customWidth="1"/>
    <col min="2319" max="2319" width="16.7109375" style="2" customWidth="1"/>
    <col min="2320" max="2320" width="17.85546875" style="2" customWidth="1"/>
    <col min="2321" max="2321" width="16.85546875" style="2" customWidth="1"/>
    <col min="2322" max="2322" width="15.7109375" style="2" bestFit="1" customWidth="1"/>
    <col min="2323" max="2323" width="15.28515625" style="2" customWidth="1"/>
    <col min="2324" max="2324" width="24.7109375" style="2" customWidth="1"/>
    <col min="2325" max="2325" width="10.28515625" style="2" customWidth="1"/>
    <col min="2326" max="2326" width="9.28515625" style="2" bestFit="1" customWidth="1"/>
    <col min="2327" max="2562" width="9" style="2"/>
    <col min="2563" max="2563" width="15.85546875" style="2" customWidth="1"/>
    <col min="2564" max="2564" width="15.28515625" style="2" customWidth="1"/>
    <col min="2565" max="2565" width="16.85546875" style="2" customWidth="1"/>
    <col min="2566" max="2566" width="21.42578125" style="2" customWidth="1"/>
    <col min="2567" max="2567" width="16.7109375" style="2" customWidth="1"/>
    <col min="2568" max="2568" width="17.7109375" style="2" customWidth="1"/>
    <col min="2569" max="2569" width="16.140625" style="2" customWidth="1"/>
    <col min="2570" max="2570" width="27.140625" style="2" customWidth="1"/>
    <col min="2571" max="2571" width="12.42578125" style="2" customWidth="1"/>
    <col min="2572" max="2572" width="11.7109375" style="2" customWidth="1"/>
    <col min="2573" max="2573" width="18.140625" style="2" customWidth="1"/>
    <col min="2574" max="2574" width="18.28515625" style="2" customWidth="1"/>
    <col min="2575" max="2575" width="16.7109375" style="2" customWidth="1"/>
    <col min="2576" max="2576" width="17.85546875" style="2" customWidth="1"/>
    <col min="2577" max="2577" width="16.85546875" style="2" customWidth="1"/>
    <col min="2578" max="2578" width="15.7109375" style="2" bestFit="1" customWidth="1"/>
    <col min="2579" max="2579" width="15.28515625" style="2" customWidth="1"/>
    <col min="2580" max="2580" width="24.7109375" style="2" customWidth="1"/>
    <col min="2581" max="2581" width="10.28515625" style="2" customWidth="1"/>
    <col min="2582" max="2582" width="9.28515625" style="2" bestFit="1" customWidth="1"/>
    <col min="2583" max="2818" width="9" style="2"/>
    <col min="2819" max="2819" width="15.85546875" style="2" customWidth="1"/>
    <col min="2820" max="2820" width="15.28515625" style="2" customWidth="1"/>
    <col min="2821" max="2821" width="16.85546875" style="2" customWidth="1"/>
    <col min="2822" max="2822" width="21.42578125" style="2" customWidth="1"/>
    <col min="2823" max="2823" width="16.7109375" style="2" customWidth="1"/>
    <col min="2824" max="2824" width="17.7109375" style="2" customWidth="1"/>
    <col min="2825" max="2825" width="16.140625" style="2" customWidth="1"/>
    <col min="2826" max="2826" width="27.140625" style="2" customWidth="1"/>
    <col min="2827" max="2827" width="12.42578125" style="2" customWidth="1"/>
    <col min="2828" max="2828" width="11.7109375" style="2" customWidth="1"/>
    <col min="2829" max="2829" width="18.140625" style="2" customWidth="1"/>
    <col min="2830" max="2830" width="18.28515625" style="2" customWidth="1"/>
    <col min="2831" max="2831" width="16.7109375" style="2" customWidth="1"/>
    <col min="2832" max="2832" width="17.85546875" style="2" customWidth="1"/>
    <col min="2833" max="2833" width="16.85546875" style="2" customWidth="1"/>
    <col min="2834" max="2834" width="15.7109375" style="2" bestFit="1" customWidth="1"/>
    <col min="2835" max="2835" width="15.28515625" style="2" customWidth="1"/>
    <col min="2836" max="2836" width="24.7109375" style="2" customWidth="1"/>
    <col min="2837" max="2837" width="10.28515625" style="2" customWidth="1"/>
    <col min="2838" max="2838" width="9.28515625" style="2" bestFit="1" customWidth="1"/>
    <col min="2839" max="3074" width="9" style="2"/>
    <col min="3075" max="3075" width="15.85546875" style="2" customWidth="1"/>
    <col min="3076" max="3076" width="15.28515625" style="2" customWidth="1"/>
    <col min="3077" max="3077" width="16.85546875" style="2" customWidth="1"/>
    <col min="3078" max="3078" width="21.42578125" style="2" customWidth="1"/>
    <col min="3079" max="3079" width="16.7109375" style="2" customWidth="1"/>
    <col min="3080" max="3080" width="17.7109375" style="2" customWidth="1"/>
    <col min="3081" max="3081" width="16.140625" style="2" customWidth="1"/>
    <col min="3082" max="3082" width="27.140625" style="2" customWidth="1"/>
    <col min="3083" max="3083" width="12.42578125" style="2" customWidth="1"/>
    <col min="3084" max="3084" width="11.7109375" style="2" customWidth="1"/>
    <col min="3085" max="3085" width="18.140625" style="2" customWidth="1"/>
    <col min="3086" max="3086" width="18.28515625" style="2" customWidth="1"/>
    <col min="3087" max="3087" width="16.7109375" style="2" customWidth="1"/>
    <col min="3088" max="3088" width="17.85546875" style="2" customWidth="1"/>
    <col min="3089" max="3089" width="16.85546875" style="2" customWidth="1"/>
    <col min="3090" max="3090" width="15.7109375" style="2" bestFit="1" customWidth="1"/>
    <col min="3091" max="3091" width="15.28515625" style="2" customWidth="1"/>
    <col min="3092" max="3092" width="24.7109375" style="2" customWidth="1"/>
    <col min="3093" max="3093" width="10.28515625" style="2" customWidth="1"/>
    <col min="3094" max="3094" width="9.28515625" style="2" bestFit="1" customWidth="1"/>
    <col min="3095" max="3330" width="9" style="2"/>
    <col min="3331" max="3331" width="15.85546875" style="2" customWidth="1"/>
    <col min="3332" max="3332" width="15.28515625" style="2" customWidth="1"/>
    <col min="3333" max="3333" width="16.85546875" style="2" customWidth="1"/>
    <col min="3334" max="3334" width="21.42578125" style="2" customWidth="1"/>
    <col min="3335" max="3335" width="16.7109375" style="2" customWidth="1"/>
    <col min="3336" max="3336" width="17.7109375" style="2" customWidth="1"/>
    <col min="3337" max="3337" width="16.140625" style="2" customWidth="1"/>
    <col min="3338" max="3338" width="27.140625" style="2" customWidth="1"/>
    <col min="3339" max="3339" width="12.42578125" style="2" customWidth="1"/>
    <col min="3340" max="3340" width="11.7109375" style="2" customWidth="1"/>
    <col min="3341" max="3341" width="18.140625" style="2" customWidth="1"/>
    <col min="3342" max="3342" width="18.28515625" style="2" customWidth="1"/>
    <col min="3343" max="3343" width="16.7109375" style="2" customWidth="1"/>
    <col min="3344" max="3344" width="17.85546875" style="2" customWidth="1"/>
    <col min="3345" max="3345" width="16.85546875" style="2" customWidth="1"/>
    <col min="3346" max="3346" width="15.7109375" style="2" bestFit="1" customWidth="1"/>
    <col min="3347" max="3347" width="15.28515625" style="2" customWidth="1"/>
    <col min="3348" max="3348" width="24.7109375" style="2" customWidth="1"/>
    <col min="3349" max="3349" width="10.28515625" style="2" customWidth="1"/>
    <col min="3350" max="3350" width="9.28515625" style="2" bestFit="1" customWidth="1"/>
    <col min="3351" max="3586" width="9" style="2"/>
    <col min="3587" max="3587" width="15.85546875" style="2" customWidth="1"/>
    <col min="3588" max="3588" width="15.28515625" style="2" customWidth="1"/>
    <col min="3589" max="3589" width="16.85546875" style="2" customWidth="1"/>
    <col min="3590" max="3590" width="21.42578125" style="2" customWidth="1"/>
    <col min="3591" max="3591" width="16.7109375" style="2" customWidth="1"/>
    <col min="3592" max="3592" width="17.7109375" style="2" customWidth="1"/>
    <col min="3593" max="3593" width="16.140625" style="2" customWidth="1"/>
    <col min="3594" max="3594" width="27.140625" style="2" customWidth="1"/>
    <col min="3595" max="3595" width="12.42578125" style="2" customWidth="1"/>
    <col min="3596" max="3596" width="11.7109375" style="2" customWidth="1"/>
    <col min="3597" max="3597" width="18.140625" style="2" customWidth="1"/>
    <col min="3598" max="3598" width="18.28515625" style="2" customWidth="1"/>
    <col min="3599" max="3599" width="16.7109375" style="2" customWidth="1"/>
    <col min="3600" max="3600" width="17.85546875" style="2" customWidth="1"/>
    <col min="3601" max="3601" width="16.85546875" style="2" customWidth="1"/>
    <col min="3602" max="3602" width="15.7109375" style="2" bestFit="1" customWidth="1"/>
    <col min="3603" max="3603" width="15.28515625" style="2" customWidth="1"/>
    <col min="3604" max="3604" width="24.7109375" style="2" customWidth="1"/>
    <col min="3605" max="3605" width="10.28515625" style="2" customWidth="1"/>
    <col min="3606" max="3606" width="9.28515625" style="2" bestFit="1" customWidth="1"/>
    <col min="3607" max="3842" width="9" style="2"/>
    <col min="3843" max="3843" width="15.85546875" style="2" customWidth="1"/>
    <col min="3844" max="3844" width="15.28515625" style="2" customWidth="1"/>
    <col min="3845" max="3845" width="16.85546875" style="2" customWidth="1"/>
    <col min="3846" max="3846" width="21.42578125" style="2" customWidth="1"/>
    <col min="3847" max="3847" width="16.7109375" style="2" customWidth="1"/>
    <col min="3848" max="3848" width="17.7109375" style="2" customWidth="1"/>
    <col min="3849" max="3849" width="16.140625" style="2" customWidth="1"/>
    <col min="3850" max="3850" width="27.140625" style="2" customWidth="1"/>
    <col min="3851" max="3851" width="12.42578125" style="2" customWidth="1"/>
    <col min="3852" max="3852" width="11.7109375" style="2" customWidth="1"/>
    <col min="3853" max="3853" width="18.140625" style="2" customWidth="1"/>
    <col min="3854" max="3854" width="18.28515625" style="2" customWidth="1"/>
    <col min="3855" max="3855" width="16.7109375" style="2" customWidth="1"/>
    <col min="3856" max="3856" width="17.85546875" style="2" customWidth="1"/>
    <col min="3857" max="3857" width="16.85546875" style="2" customWidth="1"/>
    <col min="3858" max="3858" width="15.7109375" style="2" bestFit="1" customWidth="1"/>
    <col min="3859" max="3859" width="15.28515625" style="2" customWidth="1"/>
    <col min="3860" max="3860" width="24.7109375" style="2" customWidth="1"/>
    <col min="3861" max="3861" width="10.28515625" style="2" customWidth="1"/>
    <col min="3862" max="3862" width="9.28515625" style="2" bestFit="1" customWidth="1"/>
    <col min="3863" max="4098" width="9" style="2"/>
    <col min="4099" max="4099" width="15.85546875" style="2" customWidth="1"/>
    <col min="4100" max="4100" width="15.28515625" style="2" customWidth="1"/>
    <col min="4101" max="4101" width="16.85546875" style="2" customWidth="1"/>
    <col min="4102" max="4102" width="21.42578125" style="2" customWidth="1"/>
    <col min="4103" max="4103" width="16.7109375" style="2" customWidth="1"/>
    <col min="4104" max="4104" width="17.7109375" style="2" customWidth="1"/>
    <col min="4105" max="4105" width="16.140625" style="2" customWidth="1"/>
    <col min="4106" max="4106" width="27.140625" style="2" customWidth="1"/>
    <col min="4107" max="4107" width="12.42578125" style="2" customWidth="1"/>
    <col min="4108" max="4108" width="11.7109375" style="2" customWidth="1"/>
    <col min="4109" max="4109" width="18.140625" style="2" customWidth="1"/>
    <col min="4110" max="4110" width="18.28515625" style="2" customWidth="1"/>
    <col min="4111" max="4111" width="16.7109375" style="2" customWidth="1"/>
    <col min="4112" max="4112" width="17.85546875" style="2" customWidth="1"/>
    <col min="4113" max="4113" width="16.85546875" style="2" customWidth="1"/>
    <col min="4114" max="4114" width="15.7109375" style="2" bestFit="1" customWidth="1"/>
    <col min="4115" max="4115" width="15.28515625" style="2" customWidth="1"/>
    <col min="4116" max="4116" width="24.7109375" style="2" customWidth="1"/>
    <col min="4117" max="4117" width="10.28515625" style="2" customWidth="1"/>
    <col min="4118" max="4118" width="9.28515625" style="2" bestFit="1" customWidth="1"/>
    <col min="4119" max="4354" width="9" style="2"/>
    <col min="4355" max="4355" width="15.85546875" style="2" customWidth="1"/>
    <col min="4356" max="4356" width="15.28515625" style="2" customWidth="1"/>
    <col min="4357" max="4357" width="16.85546875" style="2" customWidth="1"/>
    <col min="4358" max="4358" width="21.42578125" style="2" customWidth="1"/>
    <col min="4359" max="4359" width="16.7109375" style="2" customWidth="1"/>
    <col min="4360" max="4360" width="17.7109375" style="2" customWidth="1"/>
    <col min="4361" max="4361" width="16.140625" style="2" customWidth="1"/>
    <col min="4362" max="4362" width="27.140625" style="2" customWidth="1"/>
    <col min="4363" max="4363" width="12.42578125" style="2" customWidth="1"/>
    <col min="4364" max="4364" width="11.7109375" style="2" customWidth="1"/>
    <col min="4365" max="4365" width="18.140625" style="2" customWidth="1"/>
    <col min="4366" max="4366" width="18.28515625" style="2" customWidth="1"/>
    <col min="4367" max="4367" width="16.7109375" style="2" customWidth="1"/>
    <col min="4368" max="4368" width="17.85546875" style="2" customWidth="1"/>
    <col min="4369" max="4369" width="16.85546875" style="2" customWidth="1"/>
    <col min="4370" max="4370" width="15.7109375" style="2" bestFit="1" customWidth="1"/>
    <col min="4371" max="4371" width="15.28515625" style="2" customWidth="1"/>
    <col min="4372" max="4372" width="24.7109375" style="2" customWidth="1"/>
    <col min="4373" max="4373" width="10.28515625" style="2" customWidth="1"/>
    <col min="4374" max="4374" width="9.28515625" style="2" bestFit="1" customWidth="1"/>
    <col min="4375" max="4610" width="9" style="2"/>
    <col min="4611" max="4611" width="15.85546875" style="2" customWidth="1"/>
    <col min="4612" max="4612" width="15.28515625" style="2" customWidth="1"/>
    <col min="4613" max="4613" width="16.85546875" style="2" customWidth="1"/>
    <col min="4614" max="4614" width="21.42578125" style="2" customWidth="1"/>
    <col min="4615" max="4615" width="16.7109375" style="2" customWidth="1"/>
    <col min="4616" max="4616" width="17.7109375" style="2" customWidth="1"/>
    <col min="4617" max="4617" width="16.140625" style="2" customWidth="1"/>
    <col min="4618" max="4618" width="27.140625" style="2" customWidth="1"/>
    <col min="4619" max="4619" width="12.42578125" style="2" customWidth="1"/>
    <col min="4620" max="4620" width="11.7109375" style="2" customWidth="1"/>
    <col min="4621" max="4621" width="18.140625" style="2" customWidth="1"/>
    <col min="4622" max="4622" width="18.28515625" style="2" customWidth="1"/>
    <col min="4623" max="4623" width="16.7109375" style="2" customWidth="1"/>
    <col min="4624" max="4624" width="17.85546875" style="2" customWidth="1"/>
    <col min="4625" max="4625" width="16.85546875" style="2" customWidth="1"/>
    <col min="4626" max="4626" width="15.7109375" style="2" bestFit="1" customWidth="1"/>
    <col min="4627" max="4627" width="15.28515625" style="2" customWidth="1"/>
    <col min="4628" max="4628" width="24.7109375" style="2" customWidth="1"/>
    <col min="4629" max="4629" width="10.28515625" style="2" customWidth="1"/>
    <col min="4630" max="4630" width="9.28515625" style="2" bestFit="1" customWidth="1"/>
    <col min="4631" max="4866" width="9" style="2"/>
    <col min="4867" max="4867" width="15.85546875" style="2" customWidth="1"/>
    <col min="4868" max="4868" width="15.28515625" style="2" customWidth="1"/>
    <col min="4869" max="4869" width="16.85546875" style="2" customWidth="1"/>
    <col min="4870" max="4870" width="21.42578125" style="2" customWidth="1"/>
    <col min="4871" max="4871" width="16.7109375" style="2" customWidth="1"/>
    <col min="4872" max="4872" width="17.7109375" style="2" customWidth="1"/>
    <col min="4873" max="4873" width="16.140625" style="2" customWidth="1"/>
    <col min="4874" max="4874" width="27.140625" style="2" customWidth="1"/>
    <col min="4875" max="4875" width="12.42578125" style="2" customWidth="1"/>
    <col min="4876" max="4876" width="11.7109375" style="2" customWidth="1"/>
    <col min="4877" max="4877" width="18.140625" style="2" customWidth="1"/>
    <col min="4878" max="4878" width="18.28515625" style="2" customWidth="1"/>
    <col min="4879" max="4879" width="16.7109375" style="2" customWidth="1"/>
    <col min="4880" max="4880" width="17.85546875" style="2" customWidth="1"/>
    <col min="4881" max="4881" width="16.85546875" style="2" customWidth="1"/>
    <col min="4882" max="4882" width="15.7109375" style="2" bestFit="1" customWidth="1"/>
    <col min="4883" max="4883" width="15.28515625" style="2" customWidth="1"/>
    <col min="4884" max="4884" width="24.7109375" style="2" customWidth="1"/>
    <col min="4885" max="4885" width="10.28515625" style="2" customWidth="1"/>
    <col min="4886" max="4886" width="9.28515625" style="2" bestFit="1" customWidth="1"/>
    <col min="4887" max="5122" width="9" style="2"/>
    <col min="5123" max="5123" width="15.85546875" style="2" customWidth="1"/>
    <col min="5124" max="5124" width="15.28515625" style="2" customWidth="1"/>
    <col min="5125" max="5125" width="16.85546875" style="2" customWidth="1"/>
    <col min="5126" max="5126" width="21.42578125" style="2" customWidth="1"/>
    <col min="5127" max="5127" width="16.7109375" style="2" customWidth="1"/>
    <col min="5128" max="5128" width="17.7109375" style="2" customWidth="1"/>
    <col min="5129" max="5129" width="16.140625" style="2" customWidth="1"/>
    <col min="5130" max="5130" width="27.140625" style="2" customWidth="1"/>
    <col min="5131" max="5131" width="12.42578125" style="2" customWidth="1"/>
    <col min="5132" max="5132" width="11.7109375" style="2" customWidth="1"/>
    <col min="5133" max="5133" width="18.140625" style="2" customWidth="1"/>
    <col min="5134" max="5134" width="18.28515625" style="2" customWidth="1"/>
    <col min="5135" max="5135" width="16.7109375" style="2" customWidth="1"/>
    <col min="5136" max="5136" width="17.85546875" style="2" customWidth="1"/>
    <col min="5137" max="5137" width="16.85546875" style="2" customWidth="1"/>
    <col min="5138" max="5138" width="15.7109375" style="2" bestFit="1" customWidth="1"/>
    <col min="5139" max="5139" width="15.28515625" style="2" customWidth="1"/>
    <col min="5140" max="5140" width="24.7109375" style="2" customWidth="1"/>
    <col min="5141" max="5141" width="10.28515625" style="2" customWidth="1"/>
    <col min="5142" max="5142" width="9.28515625" style="2" bestFit="1" customWidth="1"/>
    <col min="5143" max="5378" width="9" style="2"/>
    <col min="5379" max="5379" width="15.85546875" style="2" customWidth="1"/>
    <col min="5380" max="5380" width="15.28515625" style="2" customWidth="1"/>
    <col min="5381" max="5381" width="16.85546875" style="2" customWidth="1"/>
    <col min="5382" max="5382" width="21.42578125" style="2" customWidth="1"/>
    <col min="5383" max="5383" width="16.7109375" style="2" customWidth="1"/>
    <col min="5384" max="5384" width="17.7109375" style="2" customWidth="1"/>
    <col min="5385" max="5385" width="16.140625" style="2" customWidth="1"/>
    <col min="5386" max="5386" width="27.140625" style="2" customWidth="1"/>
    <col min="5387" max="5387" width="12.42578125" style="2" customWidth="1"/>
    <col min="5388" max="5388" width="11.7109375" style="2" customWidth="1"/>
    <col min="5389" max="5389" width="18.140625" style="2" customWidth="1"/>
    <col min="5390" max="5390" width="18.28515625" style="2" customWidth="1"/>
    <col min="5391" max="5391" width="16.7109375" style="2" customWidth="1"/>
    <col min="5392" max="5392" width="17.85546875" style="2" customWidth="1"/>
    <col min="5393" max="5393" width="16.85546875" style="2" customWidth="1"/>
    <col min="5394" max="5394" width="15.7109375" style="2" bestFit="1" customWidth="1"/>
    <col min="5395" max="5395" width="15.28515625" style="2" customWidth="1"/>
    <col min="5396" max="5396" width="24.7109375" style="2" customWidth="1"/>
    <col min="5397" max="5397" width="10.28515625" style="2" customWidth="1"/>
    <col min="5398" max="5398" width="9.28515625" style="2" bestFit="1" customWidth="1"/>
    <col min="5399" max="5634" width="9" style="2"/>
    <col min="5635" max="5635" width="15.85546875" style="2" customWidth="1"/>
    <col min="5636" max="5636" width="15.28515625" style="2" customWidth="1"/>
    <col min="5637" max="5637" width="16.85546875" style="2" customWidth="1"/>
    <col min="5638" max="5638" width="21.42578125" style="2" customWidth="1"/>
    <col min="5639" max="5639" width="16.7109375" style="2" customWidth="1"/>
    <col min="5640" max="5640" width="17.7109375" style="2" customWidth="1"/>
    <col min="5641" max="5641" width="16.140625" style="2" customWidth="1"/>
    <col min="5642" max="5642" width="27.140625" style="2" customWidth="1"/>
    <col min="5643" max="5643" width="12.42578125" style="2" customWidth="1"/>
    <col min="5644" max="5644" width="11.7109375" style="2" customWidth="1"/>
    <col min="5645" max="5645" width="18.140625" style="2" customWidth="1"/>
    <col min="5646" max="5646" width="18.28515625" style="2" customWidth="1"/>
    <col min="5647" max="5647" width="16.7109375" style="2" customWidth="1"/>
    <col min="5648" max="5648" width="17.85546875" style="2" customWidth="1"/>
    <col min="5649" max="5649" width="16.85546875" style="2" customWidth="1"/>
    <col min="5650" max="5650" width="15.7109375" style="2" bestFit="1" customWidth="1"/>
    <col min="5651" max="5651" width="15.28515625" style="2" customWidth="1"/>
    <col min="5652" max="5652" width="24.7109375" style="2" customWidth="1"/>
    <col min="5653" max="5653" width="10.28515625" style="2" customWidth="1"/>
    <col min="5654" max="5654" width="9.28515625" style="2" bestFit="1" customWidth="1"/>
    <col min="5655" max="5890" width="9" style="2"/>
    <col min="5891" max="5891" width="15.85546875" style="2" customWidth="1"/>
    <col min="5892" max="5892" width="15.28515625" style="2" customWidth="1"/>
    <col min="5893" max="5893" width="16.85546875" style="2" customWidth="1"/>
    <col min="5894" max="5894" width="21.42578125" style="2" customWidth="1"/>
    <col min="5895" max="5895" width="16.7109375" style="2" customWidth="1"/>
    <col min="5896" max="5896" width="17.7109375" style="2" customWidth="1"/>
    <col min="5897" max="5897" width="16.140625" style="2" customWidth="1"/>
    <col min="5898" max="5898" width="27.140625" style="2" customWidth="1"/>
    <col min="5899" max="5899" width="12.42578125" style="2" customWidth="1"/>
    <col min="5900" max="5900" width="11.7109375" style="2" customWidth="1"/>
    <col min="5901" max="5901" width="18.140625" style="2" customWidth="1"/>
    <col min="5902" max="5902" width="18.28515625" style="2" customWidth="1"/>
    <col min="5903" max="5903" width="16.7109375" style="2" customWidth="1"/>
    <col min="5904" max="5904" width="17.85546875" style="2" customWidth="1"/>
    <col min="5905" max="5905" width="16.85546875" style="2" customWidth="1"/>
    <col min="5906" max="5906" width="15.7109375" style="2" bestFit="1" customWidth="1"/>
    <col min="5907" max="5907" width="15.28515625" style="2" customWidth="1"/>
    <col min="5908" max="5908" width="24.7109375" style="2" customWidth="1"/>
    <col min="5909" max="5909" width="10.28515625" style="2" customWidth="1"/>
    <col min="5910" max="5910" width="9.28515625" style="2" bestFit="1" customWidth="1"/>
    <col min="5911" max="6146" width="9" style="2"/>
    <col min="6147" max="6147" width="15.85546875" style="2" customWidth="1"/>
    <col min="6148" max="6148" width="15.28515625" style="2" customWidth="1"/>
    <col min="6149" max="6149" width="16.85546875" style="2" customWidth="1"/>
    <col min="6150" max="6150" width="21.42578125" style="2" customWidth="1"/>
    <col min="6151" max="6151" width="16.7109375" style="2" customWidth="1"/>
    <col min="6152" max="6152" width="17.7109375" style="2" customWidth="1"/>
    <col min="6153" max="6153" width="16.140625" style="2" customWidth="1"/>
    <col min="6154" max="6154" width="27.140625" style="2" customWidth="1"/>
    <col min="6155" max="6155" width="12.42578125" style="2" customWidth="1"/>
    <col min="6156" max="6156" width="11.7109375" style="2" customWidth="1"/>
    <col min="6157" max="6157" width="18.140625" style="2" customWidth="1"/>
    <col min="6158" max="6158" width="18.28515625" style="2" customWidth="1"/>
    <col min="6159" max="6159" width="16.7109375" style="2" customWidth="1"/>
    <col min="6160" max="6160" width="17.85546875" style="2" customWidth="1"/>
    <col min="6161" max="6161" width="16.85546875" style="2" customWidth="1"/>
    <col min="6162" max="6162" width="15.7109375" style="2" bestFit="1" customWidth="1"/>
    <col min="6163" max="6163" width="15.28515625" style="2" customWidth="1"/>
    <col min="6164" max="6164" width="24.7109375" style="2" customWidth="1"/>
    <col min="6165" max="6165" width="10.28515625" style="2" customWidth="1"/>
    <col min="6166" max="6166" width="9.28515625" style="2" bestFit="1" customWidth="1"/>
    <col min="6167" max="6402" width="9" style="2"/>
    <col min="6403" max="6403" width="15.85546875" style="2" customWidth="1"/>
    <col min="6404" max="6404" width="15.28515625" style="2" customWidth="1"/>
    <col min="6405" max="6405" width="16.85546875" style="2" customWidth="1"/>
    <col min="6406" max="6406" width="21.42578125" style="2" customWidth="1"/>
    <col min="6407" max="6407" width="16.7109375" style="2" customWidth="1"/>
    <col min="6408" max="6408" width="17.7109375" style="2" customWidth="1"/>
    <col min="6409" max="6409" width="16.140625" style="2" customWidth="1"/>
    <col min="6410" max="6410" width="27.140625" style="2" customWidth="1"/>
    <col min="6411" max="6411" width="12.42578125" style="2" customWidth="1"/>
    <col min="6412" max="6412" width="11.7109375" style="2" customWidth="1"/>
    <col min="6413" max="6413" width="18.140625" style="2" customWidth="1"/>
    <col min="6414" max="6414" width="18.28515625" style="2" customWidth="1"/>
    <col min="6415" max="6415" width="16.7109375" style="2" customWidth="1"/>
    <col min="6416" max="6416" width="17.85546875" style="2" customWidth="1"/>
    <col min="6417" max="6417" width="16.85546875" style="2" customWidth="1"/>
    <col min="6418" max="6418" width="15.7109375" style="2" bestFit="1" customWidth="1"/>
    <col min="6419" max="6419" width="15.28515625" style="2" customWidth="1"/>
    <col min="6420" max="6420" width="24.7109375" style="2" customWidth="1"/>
    <col min="6421" max="6421" width="10.28515625" style="2" customWidth="1"/>
    <col min="6422" max="6422" width="9.28515625" style="2" bestFit="1" customWidth="1"/>
    <col min="6423" max="6658" width="9" style="2"/>
    <col min="6659" max="6659" width="15.85546875" style="2" customWidth="1"/>
    <col min="6660" max="6660" width="15.28515625" style="2" customWidth="1"/>
    <col min="6661" max="6661" width="16.85546875" style="2" customWidth="1"/>
    <col min="6662" max="6662" width="21.42578125" style="2" customWidth="1"/>
    <col min="6663" max="6663" width="16.7109375" style="2" customWidth="1"/>
    <col min="6664" max="6664" width="17.7109375" style="2" customWidth="1"/>
    <col min="6665" max="6665" width="16.140625" style="2" customWidth="1"/>
    <col min="6666" max="6666" width="27.140625" style="2" customWidth="1"/>
    <col min="6667" max="6667" width="12.42578125" style="2" customWidth="1"/>
    <col min="6668" max="6668" width="11.7109375" style="2" customWidth="1"/>
    <col min="6669" max="6669" width="18.140625" style="2" customWidth="1"/>
    <col min="6670" max="6670" width="18.28515625" style="2" customWidth="1"/>
    <col min="6671" max="6671" width="16.7109375" style="2" customWidth="1"/>
    <col min="6672" max="6672" width="17.85546875" style="2" customWidth="1"/>
    <col min="6673" max="6673" width="16.85546875" style="2" customWidth="1"/>
    <col min="6674" max="6674" width="15.7109375" style="2" bestFit="1" customWidth="1"/>
    <col min="6675" max="6675" width="15.28515625" style="2" customWidth="1"/>
    <col min="6676" max="6676" width="24.7109375" style="2" customWidth="1"/>
    <col min="6677" max="6677" width="10.28515625" style="2" customWidth="1"/>
    <col min="6678" max="6678" width="9.28515625" style="2" bestFit="1" customWidth="1"/>
    <col min="6679" max="6914" width="9" style="2"/>
    <col min="6915" max="6915" width="15.85546875" style="2" customWidth="1"/>
    <col min="6916" max="6916" width="15.28515625" style="2" customWidth="1"/>
    <col min="6917" max="6917" width="16.85546875" style="2" customWidth="1"/>
    <col min="6918" max="6918" width="21.42578125" style="2" customWidth="1"/>
    <col min="6919" max="6919" width="16.7109375" style="2" customWidth="1"/>
    <col min="6920" max="6920" width="17.7109375" style="2" customWidth="1"/>
    <col min="6921" max="6921" width="16.140625" style="2" customWidth="1"/>
    <col min="6922" max="6922" width="27.140625" style="2" customWidth="1"/>
    <col min="6923" max="6923" width="12.42578125" style="2" customWidth="1"/>
    <col min="6924" max="6924" width="11.7109375" style="2" customWidth="1"/>
    <col min="6925" max="6925" width="18.140625" style="2" customWidth="1"/>
    <col min="6926" max="6926" width="18.28515625" style="2" customWidth="1"/>
    <col min="6927" max="6927" width="16.7109375" style="2" customWidth="1"/>
    <col min="6928" max="6928" width="17.85546875" style="2" customWidth="1"/>
    <col min="6929" max="6929" width="16.85546875" style="2" customWidth="1"/>
    <col min="6930" max="6930" width="15.7109375" style="2" bestFit="1" customWidth="1"/>
    <col min="6931" max="6931" width="15.28515625" style="2" customWidth="1"/>
    <col min="6932" max="6932" width="24.7109375" style="2" customWidth="1"/>
    <col min="6933" max="6933" width="10.28515625" style="2" customWidth="1"/>
    <col min="6934" max="6934" width="9.28515625" style="2" bestFit="1" customWidth="1"/>
    <col min="6935" max="7170" width="9" style="2"/>
    <col min="7171" max="7171" width="15.85546875" style="2" customWidth="1"/>
    <col min="7172" max="7172" width="15.28515625" style="2" customWidth="1"/>
    <col min="7173" max="7173" width="16.85546875" style="2" customWidth="1"/>
    <col min="7174" max="7174" width="21.42578125" style="2" customWidth="1"/>
    <col min="7175" max="7175" width="16.7109375" style="2" customWidth="1"/>
    <col min="7176" max="7176" width="17.7109375" style="2" customWidth="1"/>
    <col min="7177" max="7177" width="16.140625" style="2" customWidth="1"/>
    <col min="7178" max="7178" width="27.140625" style="2" customWidth="1"/>
    <col min="7179" max="7179" width="12.42578125" style="2" customWidth="1"/>
    <col min="7180" max="7180" width="11.7109375" style="2" customWidth="1"/>
    <col min="7181" max="7181" width="18.140625" style="2" customWidth="1"/>
    <col min="7182" max="7182" width="18.28515625" style="2" customWidth="1"/>
    <col min="7183" max="7183" width="16.7109375" style="2" customWidth="1"/>
    <col min="7184" max="7184" width="17.85546875" style="2" customWidth="1"/>
    <col min="7185" max="7185" width="16.85546875" style="2" customWidth="1"/>
    <col min="7186" max="7186" width="15.7109375" style="2" bestFit="1" customWidth="1"/>
    <col min="7187" max="7187" width="15.28515625" style="2" customWidth="1"/>
    <col min="7188" max="7188" width="24.7109375" style="2" customWidth="1"/>
    <col min="7189" max="7189" width="10.28515625" style="2" customWidth="1"/>
    <col min="7190" max="7190" width="9.28515625" style="2" bestFit="1" customWidth="1"/>
    <col min="7191" max="7426" width="9" style="2"/>
    <col min="7427" max="7427" width="15.85546875" style="2" customWidth="1"/>
    <col min="7428" max="7428" width="15.28515625" style="2" customWidth="1"/>
    <col min="7429" max="7429" width="16.85546875" style="2" customWidth="1"/>
    <col min="7430" max="7430" width="21.42578125" style="2" customWidth="1"/>
    <col min="7431" max="7431" width="16.7109375" style="2" customWidth="1"/>
    <col min="7432" max="7432" width="17.7109375" style="2" customWidth="1"/>
    <col min="7433" max="7433" width="16.140625" style="2" customWidth="1"/>
    <col min="7434" max="7434" width="27.140625" style="2" customWidth="1"/>
    <col min="7435" max="7435" width="12.42578125" style="2" customWidth="1"/>
    <col min="7436" max="7436" width="11.7109375" style="2" customWidth="1"/>
    <col min="7437" max="7437" width="18.140625" style="2" customWidth="1"/>
    <col min="7438" max="7438" width="18.28515625" style="2" customWidth="1"/>
    <col min="7439" max="7439" width="16.7109375" style="2" customWidth="1"/>
    <col min="7440" max="7440" width="17.85546875" style="2" customWidth="1"/>
    <col min="7441" max="7441" width="16.85546875" style="2" customWidth="1"/>
    <col min="7442" max="7442" width="15.7109375" style="2" bestFit="1" customWidth="1"/>
    <col min="7443" max="7443" width="15.28515625" style="2" customWidth="1"/>
    <col min="7444" max="7444" width="24.7109375" style="2" customWidth="1"/>
    <col min="7445" max="7445" width="10.28515625" style="2" customWidth="1"/>
    <col min="7446" max="7446" width="9.28515625" style="2" bestFit="1" customWidth="1"/>
    <col min="7447" max="7682" width="9" style="2"/>
    <col min="7683" max="7683" width="15.85546875" style="2" customWidth="1"/>
    <col min="7684" max="7684" width="15.28515625" style="2" customWidth="1"/>
    <col min="7685" max="7685" width="16.85546875" style="2" customWidth="1"/>
    <col min="7686" max="7686" width="21.42578125" style="2" customWidth="1"/>
    <col min="7687" max="7687" width="16.7109375" style="2" customWidth="1"/>
    <col min="7688" max="7688" width="17.7109375" style="2" customWidth="1"/>
    <col min="7689" max="7689" width="16.140625" style="2" customWidth="1"/>
    <col min="7690" max="7690" width="27.140625" style="2" customWidth="1"/>
    <col min="7691" max="7691" width="12.42578125" style="2" customWidth="1"/>
    <col min="7692" max="7692" width="11.7109375" style="2" customWidth="1"/>
    <col min="7693" max="7693" width="18.140625" style="2" customWidth="1"/>
    <col min="7694" max="7694" width="18.28515625" style="2" customWidth="1"/>
    <col min="7695" max="7695" width="16.7109375" style="2" customWidth="1"/>
    <col min="7696" max="7696" width="17.85546875" style="2" customWidth="1"/>
    <col min="7697" max="7697" width="16.85546875" style="2" customWidth="1"/>
    <col min="7698" max="7698" width="15.7109375" style="2" bestFit="1" customWidth="1"/>
    <col min="7699" max="7699" width="15.28515625" style="2" customWidth="1"/>
    <col min="7700" max="7700" width="24.7109375" style="2" customWidth="1"/>
    <col min="7701" max="7701" width="10.28515625" style="2" customWidth="1"/>
    <col min="7702" max="7702" width="9.28515625" style="2" bestFit="1" customWidth="1"/>
    <col min="7703" max="7938" width="9" style="2"/>
    <col min="7939" max="7939" width="15.85546875" style="2" customWidth="1"/>
    <col min="7940" max="7940" width="15.28515625" style="2" customWidth="1"/>
    <col min="7941" max="7941" width="16.85546875" style="2" customWidth="1"/>
    <col min="7942" max="7942" width="21.42578125" style="2" customWidth="1"/>
    <col min="7943" max="7943" width="16.7109375" style="2" customWidth="1"/>
    <col min="7944" max="7944" width="17.7109375" style="2" customWidth="1"/>
    <col min="7945" max="7945" width="16.140625" style="2" customWidth="1"/>
    <col min="7946" max="7946" width="27.140625" style="2" customWidth="1"/>
    <col min="7947" max="7947" width="12.42578125" style="2" customWidth="1"/>
    <col min="7948" max="7948" width="11.7109375" style="2" customWidth="1"/>
    <col min="7949" max="7949" width="18.140625" style="2" customWidth="1"/>
    <col min="7950" max="7950" width="18.28515625" style="2" customWidth="1"/>
    <col min="7951" max="7951" width="16.7109375" style="2" customWidth="1"/>
    <col min="7952" max="7952" width="17.85546875" style="2" customWidth="1"/>
    <col min="7953" max="7953" width="16.85546875" style="2" customWidth="1"/>
    <col min="7954" max="7954" width="15.7109375" style="2" bestFit="1" customWidth="1"/>
    <col min="7955" max="7955" width="15.28515625" style="2" customWidth="1"/>
    <col min="7956" max="7956" width="24.7109375" style="2" customWidth="1"/>
    <col min="7957" max="7957" width="10.28515625" style="2" customWidth="1"/>
    <col min="7958" max="7958" width="9.28515625" style="2" bestFit="1" customWidth="1"/>
    <col min="7959" max="8194" width="9" style="2"/>
    <col min="8195" max="8195" width="15.85546875" style="2" customWidth="1"/>
    <col min="8196" max="8196" width="15.28515625" style="2" customWidth="1"/>
    <col min="8197" max="8197" width="16.85546875" style="2" customWidth="1"/>
    <col min="8198" max="8198" width="21.42578125" style="2" customWidth="1"/>
    <col min="8199" max="8199" width="16.7109375" style="2" customWidth="1"/>
    <col min="8200" max="8200" width="17.7109375" style="2" customWidth="1"/>
    <col min="8201" max="8201" width="16.140625" style="2" customWidth="1"/>
    <col min="8202" max="8202" width="27.140625" style="2" customWidth="1"/>
    <col min="8203" max="8203" width="12.42578125" style="2" customWidth="1"/>
    <col min="8204" max="8204" width="11.7109375" style="2" customWidth="1"/>
    <col min="8205" max="8205" width="18.140625" style="2" customWidth="1"/>
    <col min="8206" max="8206" width="18.28515625" style="2" customWidth="1"/>
    <col min="8207" max="8207" width="16.7109375" style="2" customWidth="1"/>
    <col min="8208" max="8208" width="17.85546875" style="2" customWidth="1"/>
    <col min="8209" max="8209" width="16.85546875" style="2" customWidth="1"/>
    <col min="8210" max="8210" width="15.7109375" style="2" bestFit="1" customWidth="1"/>
    <col min="8211" max="8211" width="15.28515625" style="2" customWidth="1"/>
    <col min="8212" max="8212" width="24.7109375" style="2" customWidth="1"/>
    <col min="8213" max="8213" width="10.28515625" style="2" customWidth="1"/>
    <col min="8214" max="8214" width="9.28515625" style="2" bestFit="1" customWidth="1"/>
    <col min="8215" max="8450" width="9" style="2"/>
    <col min="8451" max="8451" width="15.85546875" style="2" customWidth="1"/>
    <col min="8452" max="8452" width="15.28515625" style="2" customWidth="1"/>
    <col min="8453" max="8453" width="16.85546875" style="2" customWidth="1"/>
    <col min="8454" max="8454" width="21.42578125" style="2" customWidth="1"/>
    <col min="8455" max="8455" width="16.7109375" style="2" customWidth="1"/>
    <col min="8456" max="8456" width="17.7109375" style="2" customWidth="1"/>
    <col min="8457" max="8457" width="16.140625" style="2" customWidth="1"/>
    <col min="8458" max="8458" width="27.140625" style="2" customWidth="1"/>
    <col min="8459" max="8459" width="12.42578125" style="2" customWidth="1"/>
    <col min="8460" max="8460" width="11.7109375" style="2" customWidth="1"/>
    <col min="8461" max="8461" width="18.140625" style="2" customWidth="1"/>
    <col min="8462" max="8462" width="18.28515625" style="2" customWidth="1"/>
    <col min="8463" max="8463" width="16.7109375" style="2" customWidth="1"/>
    <col min="8464" max="8464" width="17.85546875" style="2" customWidth="1"/>
    <col min="8465" max="8465" width="16.85546875" style="2" customWidth="1"/>
    <col min="8466" max="8466" width="15.7109375" style="2" bestFit="1" customWidth="1"/>
    <col min="8467" max="8467" width="15.28515625" style="2" customWidth="1"/>
    <col min="8468" max="8468" width="24.7109375" style="2" customWidth="1"/>
    <col min="8469" max="8469" width="10.28515625" style="2" customWidth="1"/>
    <col min="8470" max="8470" width="9.28515625" style="2" bestFit="1" customWidth="1"/>
    <col min="8471" max="8706" width="9" style="2"/>
    <col min="8707" max="8707" width="15.85546875" style="2" customWidth="1"/>
    <col min="8708" max="8708" width="15.28515625" style="2" customWidth="1"/>
    <col min="8709" max="8709" width="16.85546875" style="2" customWidth="1"/>
    <col min="8710" max="8710" width="21.42578125" style="2" customWidth="1"/>
    <col min="8711" max="8711" width="16.7109375" style="2" customWidth="1"/>
    <col min="8712" max="8712" width="17.7109375" style="2" customWidth="1"/>
    <col min="8713" max="8713" width="16.140625" style="2" customWidth="1"/>
    <col min="8714" max="8714" width="27.140625" style="2" customWidth="1"/>
    <col min="8715" max="8715" width="12.42578125" style="2" customWidth="1"/>
    <col min="8716" max="8716" width="11.7109375" style="2" customWidth="1"/>
    <col min="8717" max="8717" width="18.140625" style="2" customWidth="1"/>
    <col min="8718" max="8718" width="18.28515625" style="2" customWidth="1"/>
    <col min="8719" max="8719" width="16.7109375" style="2" customWidth="1"/>
    <col min="8720" max="8720" width="17.85546875" style="2" customWidth="1"/>
    <col min="8721" max="8721" width="16.85546875" style="2" customWidth="1"/>
    <col min="8722" max="8722" width="15.7109375" style="2" bestFit="1" customWidth="1"/>
    <col min="8723" max="8723" width="15.28515625" style="2" customWidth="1"/>
    <col min="8724" max="8724" width="24.7109375" style="2" customWidth="1"/>
    <col min="8725" max="8725" width="10.28515625" style="2" customWidth="1"/>
    <col min="8726" max="8726" width="9.28515625" style="2" bestFit="1" customWidth="1"/>
    <col min="8727" max="8962" width="9" style="2"/>
    <col min="8963" max="8963" width="15.85546875" style="2" customWidth="1"/>
    <col min="8964" max="8964" width="15.28515625" style="2" customWidth="1"/>
    <col min="8965" max="8965" width="16.85546875" style="2" customWidth="1"/>
    <col min="8966" max="8966" width="21.42578125" style="2" customWidth="1"/>
    <col min="8967" max="8967" width="16.7109375" style="2" customWidth="1"/>
    <col min="8968" max="8968" width="17.7109375" style="2" customWidth="1"/>
    <col min="8969" max="8969" width="16.140625" style="2" customWidth="1"/>
    <col min="8970" max="8970" width="27.140625" style="2" customWidth="1"/>
    <col min="8971" max="8971" width="12.42578125" style="2" customWidth="1"/>
    <col min="8972" max="8972" width="11.7109375" style="2" customWidth="1"/>
    <col min="8973" max="8973" width="18.140625" style="2" customWidth="1"/>
    <col min="8974" max="8974" width="18.28515625" style="2" customWidth="1"/>
    <col min="8975" max="8975" width="16.7109375" style="2" customWidth="1"/>
    <col min="8976" max="8976" width="17.85546875" style="2" customWidth="1"/>
    <col min="8977" max="8977" width="16.85546875" style="2" customWidth="1"/>
    <col min="8978" max="8978" width="15.7109375" style="2" bestFit="1" customWidth="1"/>
    <col min="8979" max="8979" width="15.28515625" style="2" customWidth="1"/>
    <col min="8980" max="8980" width="24.7109375" style="2" customWidth="1"/>
    <col min="8981" max="8981" width="10.28515625" style="2" customWidth="1"/>
    <col min="8982" max="8982" width="9.28515625" style="2" bestFit="1" customWidth="1"/>
    <col min="8983" max="9218" width="9" style="2"/>
    <col min="9219" max="9219" width="15.85546875" style="2" customWidth="1"/>
    <col min="9220" max="9220" width="15.28515625" style="2" customWidth="1"/>
    <col min="9221" max="9221" width="16.85546875" style="2" customWidth="1"/>
    <col min="9222" max="9222" width="21.42578125" style="2" customWidth="1"/>
    <col min="9223" max="9223" width="16.7109375" style="2" customWidth="1"/>
    <col min="9224" max="9224" width="17.7109375" style="2" customWidth="1"/>
    <col min="9225" max="9225" width="16.140625" style="2" customWidth="1"/>
    <col min="9226" max="9226" width="27.140625" style="2" customWidth="1"/>
    <col min="9227" max="9227" width="12.42578125" style="2" customWidth="1"/>
    <col min="9228" max="9228" width="11.7109375" style="2" customWidth="1"/>
    <col min="9229" max="9229" width="18.140625" style="2" customWidth="1"/>
    <col min="9230" max="9230" width="18.28515625" style="2" customWidth="1"/>
    <col min="9231" max="9231" width="16.7109375" style="2" customWidth="1"/>
    <col min="9232" max="9232" width="17.85546875" style="2" customWidth="1"/>
    <col min="9233" max="9233" width="16.85546875" style="2" customWidth="1"/>
    <col min="9234" max="9234" width="15.7109375" style="2" bestFit="1" customWidth="1"/>
    <col min="9235" max="9235" width="15.28515625" style="2" customWidth="1"/>
    <col min="9236" max="9236" width="24.7109375" style="2" customWidth="1"/>
    <col min="9237" max="9237" width="10.28515625" style="2" customWidth="1"/>
    <col min="9238" max="9238" width="9.28515625" style="2" bestFit="1" customWidth="1"/>
    <col min="9239" max="9474" width="9" style="2"/>
    <col min="9475" max="9475" width="15.85546875" style="2" customWidth="1"/>
    <col min="9476" max="9476" width="15.28515625" style="2" customWidth="1"/>
    <col min="9477" max="9477" width="16.85546875" style="2" customWidth="1"/>
    <col min="9478" max="9478" width="21.42578125" style="2" customWidth="1"/>
    <col min="9479" max="9479" width="16.7109375" style="2" customWidth="1"/>
    <col min="9480" max="9480" width="17.7109375" style="2" customWidth="1"/>
    <col min="9481" max="9481" width="16.140625" style="2" customWidth="1"/>
    <col min="9482" max="9482" width="27.140625" style="2" customWidth="1"/>
    <col min="9483" max="9483" width="12.42578125" style="2" customWidth="1"/>
    <col min="9484" max="9484" width="11.7109375" style="2" customWidth="1"/>
    <col min="9485" max="9485" width="18.140625" style="2" customWidth="1"/>
    <col min="9486" max="9486" width="18.28515625" style="2" customWidth="1"/>
    <col min="9487" max="9487" width="16.7109375" style="2" customWidth="1"/>
    <col min="9488" max="9488" width="17.85546875" style="2" customWidth="1"/>
    <col min="9489" max="9489" width="16.85546875" style="2" customWidth="1"/>
    <col min="9490" max="9490" width="15.7109375" style="2" bestFit="1" customWidth="1"/>
    <col min="9491" max="9491" width="15.28515625" style="2" customWidth="1"/>
    <col min="9492" max="9492" width="24.7109375" style="2" customWidth="1"/>
    <col min="9493" max="9493" width="10.28515625" style="2" customWidth="1"/>
    <col min="9494" max="9494" width="9.28515625" style="2" bestFit="1" customWidth="1"/>
    <col min="9495" max="9730" width="9" style="2"/>
    <col min="9731" max="9731" width="15.85546875" style="2" customWidth="1"/>
    <col min="9732" max="9732" width="15.28515625" style="2" customWidth="1"/>
    <col min="9733" max="9733" width="16.85546875" style="2" customWidth="1"/>
    <col min="9734" max="9734" width="21.42578125" style="2" customWidth="1"/>
    <col min="9735" max="9735" width="16.7109375" style="2" customWidth="1"/>
    <col min="9736" max="9736" width="17.7109375" style="2" customWidth="1"/>
    <col min="9737" max="9737" width="16.140625" style="2" customWidth="1"/>
    <col min="9738" max="9738" width="27.140625" style="2" customWidth="1"/>
    <col min="9739" max="9739" width="12.42578125" style="2" customWidth="1"/>
    <col min="9740" max="9740" width="11.7109375" style="2" customWidth="1"/>
    <col min="9741" max="9741" width="18.140625" style="2" customWidth="1"/>
    <col min="9742" max="9742" width="18.28515625" style="2" customWidth="1"/>
    <col min="9743" max="9743" width="16.7109375" style="2" customWidth="1"/>
    <col min="9744" max="9744" width="17.85546875" style="2" customWidth="1"/>
    <col min="9745" max="9745" width="16.85546875" style="2" customWidth="1"/>
    <col min="9746" max="9746" width="15.7109375" style="2" bestFit="1" customWidth="1"/>
    <col min="9747" max="9747" width="15.28515625" style="2" customWidth="1"/>
    <col min="9748" max="9748" width="24.7109375" style="2" customWidth="1"/>
    <col min="9749" max="9749" width="10.28515625" style="2" customWidth="1"/>
    <col min="9750" max="9750" width="9.28515625" style="2" bestFit="1" customWidth="1"/>
    <col min="9751" max="9986" width="9" style="2"/>
    <col min="9987" max="9987" width="15.85546875" style="2" customWidth="1"/>
    <col min="9988" max="9988" width="15.28515625" style="2" customWidth="1"/>
    <col min="9989" max="9989" width="16.85546875" style="2" customWidth="1"/>
    <col min="9990" max="9990" width="21.42578125" style="2" customWidth="1"/>
    <col min="9991" max="9991" width="16.7109375" style="2" customWidth="1"/>
    <col min="9992" max="9992" width="17.7109375" style="2" customWidth="1"/>
    <col min="9993" max="9993" width="16.140625" style="2" customWidth="1"/>
    <col min="9994" max="9994" width="27.140625" style="2" customWidth="1"/>
    <col min="9995" max="9995" width="12.42578125" style="2" customWidth="1"/>
    <col min="9996" max="9996" width="11.7109375" style="2" customWidth="1"/>
    <col min="9997" max="9997" width="18.140625" style="2" customWidth="1"/>
    <col min="9998" max="9998" width="18.28515625" style="2" customWidth="1"/>
    <col min="9999" max="9999" width="16.7109375" style="2" customWidth="1"/>
    <col min="10000" max="10000" width="17.85546875" style="2" customWidth="1"/>
    <col min="10001" max="10001" width="16.85546875" style="2" customWidth="1"/>
    <col min="10002" max="10002" width="15.7109375" style="2" bestFit="1" customWidth="1"/>
    <col min="10003" max="10003" width="15.28515625" style="2" customWidth="1"/>
    <col min="10004" max="10004" width="24.7109375" style="2" customWidth="1"/>
    <col min="10005" max="10005" width="10.28515625" style="2" customWidth="1"/>
    <col min="10006" max="10006" width="9.28515625" style="2" bestFit="1" customWidth="1"/>
    <col min="10007" max="10242" width="9" style="2"/>
    <col min="10243" max="10243" width="15.85546875" style="2" customWidth="1"/>
    <col min="10244" max="10244" width="15.28515625" style="2" customWidth="1"/>
    <col min="10245" max="10245" width="16.85546875" style="2" customWidth="1"/>
    <col min="10246" max="10246" width="21.42578125" style="2" customWidth="1"/>
    <col min="10247" max="10247" width="16.7109375" style="2" customWidth="1"/>
    <col min="10248" max="10248" width="17.7109375" style="2" customWidth="1"/>
    <col min="10249" max="10249" width="16.140625" style="2" customWidth="1"/>
    <col min="10250" max="10250" width="27.140625" style="2" customWidth="1"/>
    <col min="10251" max="10251" width="12.42578125" style="2" customWidth="1"/>
    <col min="10252" max="10252" width="11.7109375" style="2" customWidth="1"/>
    <col min="10253" max="10253" width="18.140625" style="2" customWidth="1"/>
    <col min="10254" max="10254" width="18.28515625" style="2" customWidth="1"/>
    <col min="10255" max="10255" width="16.7109375" style="2" customWidth="1"/>
    <col min="10256" max="10256" width="17.85546875" style="2" customWidth="1"/>
    <col min="10257" max="10257" width="16.85546875" style="2" customWidth="1"/>
    <col min="10258" max="10258" width="15.7109375" style="2" bestFit="1" customWidth="1"/>
    <col min="10259" max="10259" width="15.28515625" style="2" customWidth="1"/>
    <col min="10260" max="10260" width="24.7109375" style="2" customWidth="1"/>
    <col min="10261" max="10261" width="10.28515625" style="2" customWidth="1"/>
    <col min="10262" max="10262" width="9.28515625" style="2" bestFit="1" customWidth="1"/>
    <col min="10263" max="10498" width="9" style="2"/>
    <col min="10499" max="10499" width="15.85546875" style="2" customWidth="1"/>
    <col min="10500" max="10500" width="15.28515625" style="2" customWidth="1"/>
    <col min="10501" max="10501" width="16.85546875" style="2" customWidth="1"/>
    <col min="10502" max="10502" width="21.42578125" style="2" customWidth="1"/>
    <col min="10503" max="10503" width="16.7109375" style="2" customWidth="1"/>
    <col min="10504" max="10504" width="17.7109375" style="2" customWidth="1"/>
    <col min="10505" max="10505" width="16.140625" style="2" customWidth="1"/>
    <col min="10506" max="10506" width="27.140625" style="2" customWidth="1"/>
    <col min="10507" max="10507" width="12.42578125" style="2" customWidth="1"/>
    <col min="10508" max="10508" width="11.7109375" style="2" customWidth="1"/>
    <col min="10509" max="10509" width="18.140625" style="2" customWidth="1"/>
    <col min="10510" max="10510" width="18.28515625" style="2" customWidth="1"/>
    <col min="10511" max="10511" width="16.7109375" style="2" customWidth="1"/>
    <col min="10512" max="10512" width="17.85546875" style="2" customWidth="1"/>
    <col min="10513" max="10513" width="16.85546875" style="2" customWidth="1"/>
    <col min="10514" max="10514" width="15.7109375" style="2" bestFit="1" customWidth="1"/>
    <col min="10515" max="10515" width="15.28515625" style="2" customWidth="1"/>
    <col min="10516" max="10516" width="24.7109375" style="2" customWidth="1"/>
    <col min="10517" max="10517" width="10.28515625" style="2" customWidth="1"/>
    <col min="10518" max="10518" width="9.28515625" style="2" bestFit="1" customWidth="1"/>
    <col min="10519" max="10754" width="9" style="2"/>
    <col min="10755" max="10755" width="15.85546875" style="2" customWidth="1"/>
    <col min="10756" max="10756" width="15.28515625" style="2" customWidth="1"/>
    <col min="10757" max="10757" width="16.85546875" style="2" customWidth="1"/>
    <col min="10758" max="10758" width="21.42578125" style="2" customWidth="1"/>
    <col min="10759" max="10759" width="16.7109375" style="2" customWidth="1"/>
    <col min="10760" max="10760" width="17.7109375" style="2" customWidth="1"/>
    <col min="10761" max="10761" width="16.140625" style="2" customWidth="1"/>
    <col min="10762" max="10762" width="27.140625" style="2" customWidth="1"/>
    <col min="10763" max="10763" width="12.42578125" style="2" customWidth="1"/>
    <col min="10764" max="10764" width="11.7109375" style="2" customWidth="1"/>
    <col min="10765" max="10765" width="18.140625" style="2" customWidth="1"/>
    <col min="10766" max="10766" width="18.28515625" style="2" customWidth="1"/>
    <col min="10767" max="10767" width="16.7109375" style="2" customWidth="1"/>
    <col min="10768" max="10768" width="17.85546875" style="2" customWidth="1"/>
    <col min="10769" max="10769" width="16.85546875" style="2" customWidth="1"/>
    <col min="10770" max="10770" width="15.7109375" style="2" bestFit="1" customWidth="1"/>
    <col min="10771" max="10771" width="15.28515625" style="2" customWidth="1"/>
    <col min="10772" max="10772" width="24.7109375" style="2" customWidth="1"/>
    <col min="10773" max="10773" width="10.28515625" style="2" customWidth="1"/>
    <col min="10774" max="10774" width="9.28515625" style="2" bestFit="1" customWidth="1"/>
    <col min="10775" max="11010" width="9" style="2"/>
    <col min="11011" max="11011" width="15.85546875" style="2" customWidth="1"/>
    <col min="11012" max="11012" width="15.28515625" style="2" customWidth="1"/>
    <col min="11013" max="11013" width="16.85546875" style="2" customWidth="1"/>
    <col min="11014" max="11014" width="21.42578125" style="2" customWidth="1"/>
    <col min="11015" max="11015" width="16.7109375" style="2" customWidth="1"/>
    <col min="11016" max="11016" width="17.7109375" style="2" customWidth="1"/>
    <col min="11017" max="11017" width="16.140625" style="2" customWidth="1"/>
    <col min="11018" max="11018" width="27.140625" style="2" customWidth="1"/>
    <col min="11019" max="11019" width="12.42578125" style="2" customWidth="1"/>
    <col min="11020" max="11020" width="11.7109375" style="2" customWidth="1"/>
    <col min="11021" max="11021" width="18.140625" style="2" customWidth="1"/>
    <col min="11022" max="11022" width="18.28515625" style="2" customWidth="1"/>
    <col min="11023" max="11023" width="16.7109375" style="2" customWidth="1"/>
    <col min="11024" max="11024" width="17.85546875" style="2" customWidth="1"/>
    <col min="11025" max="11025" width="16.85546875" style="2" customWidth="1"/>
    <col min="11026" max="11026" width="15.7109375" style="2" bestFit="1" customWidth="1"/>
    <col min="11027" max="11027" width="15.28515625" style="2" customWidth="1"/>
    <col min="11028" max="11028" width="24.7109375" style="2" customWidth="1"/>
    <col min="11029" max="11029" width="10.28515625" style="2" customWidth="1"/>
    <col min="11030" max="11030" width="9.28515625" style="2" bestFit="1" customWidth="1"/>
    <col min="11031" max="11266" width="9" style="2"/>
    <col min="11267" max="11267" width="15.85546875" style="2" customWidth="1"/>
    <col min="11268" max="11268" width="15.28515625" style="2" customWidth="1"/>
    <col min="11269" max="11269" width="16.85546875" style="2" customWidth="1"/>
    <col min="11270" max="11270" width="21.42578125" style="2" customWidth="1"/>
    <col min="11271" max="11271" width="16.7109375" style="2" customWidth="1"/>
    <col min="11272" max="11272" width="17.7109375" style="2" customWidth="1"/>
    <col min="11273" max="11273" width="16.140625" style="2" customWidth="1"/>
    <col min="11274" max="11274" width="27.140625" style="2" customWidth="1"/>
    <col min="11275" max="11275" width="12.42578125" style="2" customWidth="1"/>
    <col min="11276" max="11276" width="11.7109375" style="2" customWidth="1"/>
    <col min="11277" max="11277" width="18.140625" style="2" customWidth="1"/>
    <col min="11278" max="11278" width="18.28515625" style="2" customWidth="1"/>
    <col min="11279" max="11279" width="16.7109375" style="2" customWidth="1"/>
    <col min="11280" max="11280" width="17.85546875" style="2" customWidth="1"/>
    <col min="11281" max="11281" width="16.85546875" style="2" customWidth="1"/>
    <col min="11282" max="11282" width="15.7109375" style="2" bestFit="1" customWidth="1"/>
    <col min="11283" max="11283" width="15.28515625" style="2" customWidth="1"/>
    <col min="11284" max="11284" width="24.7109375" style="2" customWidth="1"/>
    <col min="11285" max="11285" width="10.28515625" style="2" customWidth="1"/>
    <col min="11286" max="11286" width="9.28515625" style="2" bestFit="1" customWidth="1"/>
    <col min="11287" max="11522" width="9" style="2"/>
    <col min="11523" max="11523" width="15.85546875" style="2" customWidth="1"/>
    <col min="11524" max="11524" width="15.28515625" style="2" customWidth="1"/>
    <col min="11525" max="11525" width="16.85546875" style="2" customWidth="1"/>
    <col min="11526" max="11526" width="21.42578125" style="2" customWidth="1"/>
    <col min="11527" max="11527" width="16.7109375" style="2" customWidth="1"/>
    <col min="11528" max="11528" width="17.7109375" style="2" customWidth="1"/>
    <col min="11529" max="11529" width="16.140625" style="2" customWidth="1"/>
    <col min="11530" max="11530" width="27.140625" style="2" customWidth="1"/>
    <col min="11531" max="11531" width="12.42578125" style="2" customWidth="1"/>
    <col min="11532" max="11532" width="11.7109375" style="2" customWidth="1"/>
    <col min="11533" max="11533" width="18.140625" style="2" customWidth="1"/>
    <col min="11534" max="11534" width="18.28515625" style="2" customWidth="1"/>
    <col min="11535" max="11535" width="16.7109375" style="2" customWidth="1"/>
    <col min="11536" max="11536" width="17.85546875" style="2" customWidth="1"/>
    <col min="11537" max="11537" width="16.85546875" style="2" customWidth="1"/>
    <col min="11538" max="11538" width="15.7109375" style="2" bestFit="1" customWidth="1"/>
    <col min="11539" max="11539" width="15.28515625" style="2" customWidth="1"/>
    <col min="11540" max="11540" width="24.7109375" style="2" customWidth="1"/>
    <col min="11541" max="11541" width="10.28515625" style="2" customWidth="1"/>
    <col min="11542" max="11542" width="9.28515625" style="2" bestFit="1" customWidth="1"/>
    <col min="11543" max="11778" width="9" style="2"/>
    <col min="11779" max="11779" width="15.85546875" style="2" customWidth="1"/>
    <col min="11780" max="11780" width="15.28515625" style="2" customWidth="1"/>
    <col min="11781" max="11781" width="16.85546875" style="2" customWidth="1"/>
    <col min="11782" max="11782" width="21.42578125" style="2" customWidth="1"/>
    <col min="11783" max="11783" width="16.7109375" style="2" customWidth="1"/>
    <col min="11784" max="11784" width="17.7109375" style="2" customWidth="1"/>
    <col min="11785" max="11785" width="16.140625" style="2" customWidth="1"/>
    <col min="11786" max="11786" width="27.140625" style="2" customWidth="1"/>
    <col min="11787" max="11787" width="12.42578125" style="2" customWidth="1"/>
    <col min="11788" max="11788" width="11.7109375" style="2" customWidth="1"/>
    <col min="11789" max="11789" width="18.140625" style="2" customWidth="1"/>
    <col min="11790" max="11790" width="18.28515625" style="2" customWidth="1"/>
    <col min="11791" max="11791" width="16.7109375" style="2" customWidth="1"/>
    <col min="11792" max="11792" width="17.85546875" style="2" customWidth="1"/>
    <col min="11793" max="11793" width="16.85546875" style="2" customWidth="1"/>
    <col min="11794" max="11794" width="15.7109375" style="2" bestFit="1" customWidth="1"/>
    <col min="11795" max="11795" width="15.28515625" style="2" customWidth="1"/>
    <col min="11796" max="11796" width="24.7109375" style="2" customWidth="1"/>
    <col min="11797" max="11797" width="10.28515625" style="2" customWidth="1"/>
    <col min="11798" max="11798" width="9.28515625" style="2" bestFit="1" customWidth="1"/>
    <col min="11799" max="12034" width="9" style="2"/>
    <col min="12035" max="12035" width="15.85546875" style="2" customWidth="1"/>
    <col min="12036" max="12036" width="15.28515625" style="2" customWidth="1"/>
    <col min="12037" max="12037" width="16.85546875" style="2" customWidth="1"/>
    <col min="12038" max="12038" width="21.42578125" style="2" customWidth="1"/>
    <col min="12039" max="12039" width="16.7109375" style="2" customWidth="1"/>
    <col min="12040" max="12040" width="17.7109375" style="2" customWidth="1"/>
    <col min="12041" max="12041" width="16.140625" style="2" customWidth="1"/>
    <col min="12042" max="12042" width="27.140625" style="2" customWidth="1"/>
    <col min="12043" max="12043" width="12.42578125" style="2" customWidth="1"/>
    <col min="12044" max="12044" width="11.7109375" style="2" customWidth="1"/>
    <col min="12045" max="12045" width="18.140625" style="2" customWidth="1"/>
    <col min="12046" max="12046" width="18.28515625" style="2" customWidth="1"/>
    <col min="12047" max="12047" width="16.7109375" style="2" customWidth="1"/>
    <col min="12048" max="12048" width="17.85546875" style="2" customWidth="1"/>
    <col min="12049" max="12049" width="16.85546875" style="2" customWidth="1"/>
    <col min="12050" max="12050" width="15.7109375" style="2" bestFit="1" customWidth="1"/>
    <col min="12051" max="12051" width="15.28515625" style="2" customWidth="1"/>
    <col min="12052" max="12052" width="24.7109375" style="2" customWidth="1"/>
    <col min="12053" max="12053" width="10.28515625" style="2" customWidth="1"/>
    <col min="12054" max="12054" width="9.28515625" style="2" bestFit="1" customWidth="1"/>
    <col min="12055" max="12290" width="9" style="2"/>
    <col min="12291" max="12291" width="15.85546875" style="2" customWidth="1"/>
    <col min="12292" max="12292" width="15.28515625" style="2" customWidth="1"/>
    <col min="12293" max="12293" width="16.85546875" style="2" customWidth="1"/>
    <col min="12294" max="12294" width="21.42578125" style="2" customWidth="1"/>
    <col min="12295" max="12295" width="16.7109375" style="2" customWidth="1"/>
    <col min="12296" max="12296" width="17.7109375" style="2" customWidth="1"/>
    <col min="12297" max="12297" width="16.140625" style="2" customWidth="1"/>
    <col min="12298" max="12298" width="27.140625" style="2" customWidth="1"/>
    <col min="12299" max="12299" width="12.42578125" style="2" customWidth="1"/>
    <col min="12300" max="12300" width="11.7109375" style="2" customWidth="1"/>
    <col min="12301" max="12301" width="18.140625" style="2" customWidth="1"/>
    <col min="12302" max="12302" width="18.28515625" style="2" customWidth="1"/>
    <col min="12303" max="12303" width="16.7109375" style="2" customWidth="1"/>
    <col min="12304" max="12304" width="17.85546875" style="2" customWidth="1"/>
    <col min="12305" max="12305" width="16.85546875" style="2" customWidth="1"/>
    <col min="12306" max="12306" width="15.7109375" style="2" bestFit="1" customWidth="1"/>
    <col min="12307" max="12307" width="15.28515625" style="2" customWidth="1"/>
    <col min="12308" max="12308" width="24.7109375" style="2" customWidth="1"/>
    <col min="12309" max="12309" width="10.28515625" style="2" customWidth="1"/>
    <col min="12310" max="12310" width="9.28515625" style="2" bestFit="1" customWidth="1"/>
    <col min="12311" max="12546" width="9" style="2"/>
    <col min="12547" max="12547" width="15.85546875" style="2" customWidth="1"/>
    <col min="12548" max="12548" width="15.28515625" style="2" customWidth="1"/>
    <col min="12549" max="12549" width="16.85546875" style="2" customWidth="1"/>
    <col min="12550" max="12550" width="21.42578125" style="2" customWidth="1"/>
    <col min="12551" max="12551" width="16.7109375" style="2" customWidth="1"/>
    <col min="12552" max="12552" width="17.7109375" style="2" customWidth="1"/>
    <col min="12553" max="12553" width="16.140625" style="2" customWidth="1"/>
    <col min="12554" max="12554" width="27.140625" style="2" customWidth="1"/>
    <col min="12555" max="12555" width="12.42578125" style="2" customWidth="1"/>
    <col min="12556" max="12556" width="11.7109375" style="2" customWidth="1"/>
    <col min="12557" max="12557" width="18.140625" style="2" customWidth="1"/>
    <col min="12558" max="12558" width="18.28515625" style="2" customWidth="1"/>
    <col min="12559" max="12559" width="16.7109375" style="2" customWidth="1"/>
    <col min="12560" max="12560" width="17.85546875" style="2" customWidth="1"/>
    <col min="12561" max="12561" width="16.85546875" style="2" customWidth="1"/>
    <col min="12562" max="12562" width="15.7109375" style="2" bestFit="1" customWidth="1"/>
    <col min="12563" max="12563" width="15.28515625" style="2" customWidth="1"/>
    <col min="12564" max="12564" width="24.7109375" style="2" customWidth="1"/>
    <col min="12565" max="12565" width="10.28515625" style="2" customWidth="1"/>
    <col min="12566" max="12566" width="9.28515625" style="2" bestFit="1" customWidth="1"/>
    <col min="12567" max="12802" width="9" style="2"/>
    <col min="12803" max="12803" width="15.85546875" style="2" customWidth="1"/>
    <col min="12804" max="12804" width="15.28515625" style="2" customWidth="1"/>
    <col min="12805" max="12805" width="16.85546875" style="2" customWidth="1"/>
    <col min="12806" max="12806" width="21.42578125" style="2" customWidth="1"/>
    <col min="12807" max="12807" width="16.7109375" style="2" customWidth="1"/>
    <col min="12808" max="12808" width="17.7109375" style="2" customWidth="1"/>
    <col min="12809" max="12809" width="16.140625" style="2" customWidth="1"/>
    <col min="12810" max="12810" width="27.140625" style="2" customWidth="1"/>
    <col min="12811" max="12811" width="12.42578125" style="2" customWidth="1"/>
    <col min="12812" max="12812" width="11.7109375" style="2" customWidth="1"/>
    <col min="12813" max="12813" width="18.140625" style="2" customWidth="1"/>
    <col min="12814" max="12814" width="18.28515625" style="2" customWidth="1"/>
    <col min="12815" max="12815" width="16.7109375" style="2" customWidth="1"/>
    <col min="12816" max="12816" width="17.85546875" style="2" customWidth="1"/>
    <col min="12817" max="12817" width="16.85546875" style="2" customWidth="1"/>
    <col min="12818" max="12818" width="15.7109375" style="2" bestFit="1" customWidth="1"/>
    <col min="12819" max="12819" width="15.28515625" style="2" customWidth="1"/>
    <col min="12820" max="12820" width="24.7109375" style="2" customWidth="1"/>
    <col min="12821" max="12821" width="10.28515625" style="2" customWidth="1"/>
    <col min="12822" max="12822" width="9.28515625" style="2" bestFit="1" customWidth="1"/>
    <col min="12823" max="13058" width="9" style="2"/>
    <col min="13059" max="13059" width="15.85546875" style="2" customWidth="1"/>
    <col min="13060" max="13060" width="15.28515625" style="2" customWidth="1"/>
    <col min="13061" max="13061" width="16.85546875" style="2" customWidth="1"/>
    <col min="13062" max="13062" width="21.42578125" style="2" customWidth="1"/>
    <col min="13063" max="13063" width="16.7109375" style="2" customWidth="1"/>
    <col min="13064" max="13064" width="17.7109375" style="2" customWidth="1"/>
    <col min="13065" max="13065" width="16.140625" style="2" customWidth="1"/>
    <col min="13066" max="13066" width="27.140625" style="2" customWidth="1"/>
    <col min="13067" max="13067" width="12.42578125" style="2" customWidth="1"/>
    <col min="13068" max="13068" width="11.7109375" style="2" customWidth="1"/>
    <col min="13069" max="13069" width="18.140625" style="2" customWidth="1"/>
    <col min="13070" max="13070" width="18.28515625" style="2" customWidth="1"/>
    <col min="13071" max="13071" width="16.7109375" style="2" customWidth="1"/>
    <col min="13072" max="13072" width="17.85546875" style="2" customWidth="1"/>
    <col min="13073" max="13073" width="16.85546875" style="2" customWidth="1"/>
    <col min="13074" max="13074" width="15.7109375" style="2" bestFit="1" customWidth="1"/>
    <col min="13075" max="13075" width="15.28515625" style="2" customWidth="1"/>
    <col min="13076" max="13076" width="24.7109375" style="2" customWidth="1"/>
    <col min="13077" max="13077" width="10.28515625" style="2" customWidth="1"/>
    <col min="13078" max="13078" width="9.28515625" style="2" bestFit="1" customWidth="1"/>
    <col min="13079" max="13314" width="9" style="2"/>
    <col min="13315" max="13315" width="15.85546875" style="2" customWidth="1"/>
    <col min="13316" max="13316" width="15.28515625" style="2" customWidth="1"/>
    <col min="13317" max="13317" width="16.85546875" style="2" customWidth="1"/>
    <col min="13318" max="13318" width="21.42578125" style="2" customWidth="1"/>
    <col min="13319" max="13319" width="16.7109375" style="2" customWidth="1"/>
    <col min="13320" max="13320" width="17.7109375" style="2" customWidth="1"/>
    <col min="13321" max="13321" width="16.140625" style="2" customWidth="1"/>
    <col min="13322" max="13322" width="27.140625" style="2" customWidth="1"/>
    <col min="13323" max="13323" width="12.42578125" style="2" customWidth="1"/>
    <col min="13324" max="13324" width="11.7109375" style="2" customWidth="1"/>
    <col min="13325" max="13325" width="18.140625" style="2" customWidth="1"/>
    <col min="13326" max="13326" width="18.28515625" style="2" customWidth="1"/>
    <col min="13327" max="13327" width="16.7109375" style="2" customWidth="1"/>
    <col min="13328" max="13328" width="17.85546875" style="2" customWidth="1"/>
    <col min="13329" max="13329" width="16.85546875" style="2" customWidth="1"/>
    <col min="13330" max="13330" width="15.7109375" style="2" bestFit="1" customWidth="1"/>
    <col min="13331" max="13331" width="15.28515625" style="2" customWidth="1"/>
    <col min="13332" max="13332" width="24.7109375" style="2" customWidth="1"/>
    <col min="13333" max="13333" width="10.28515625" style="2" customWidth="1"/>
    <col min="13334" max="13334" width="9.28515625" style="2" bestFit="1" customWidth="1"/>
    <col min="13335" max="13570" width="9" style="2"/>
    <col min="13571" max="13571" width="15.85546875" style="2" customWidth="1"/>
    <col min="13572" max="13572" width="15.28515625" style="2" customWidth="1"/>
    <col min="13573" max="13573" width="16.85546875" style="2" customWidth="1"/>
    <col min="13574" max="13574" width="21.42578125" style="2" customWidth="1"/>
    <col min="13575" max="13575" width="16.7109375" style="2" customWidth="1"/>
    <col min="13576" max="13576" width="17.7109375" style="2" customWidth="1"/>
    <col min="13577" max="13577" width="16.140625" style="2" customWidth="1"/>
    <col min="13578" max="13578" width="27.140625" style="2" customWidth="1"/>
    <col min="13579" max="13579" width="12.42578125" style="2" customWidth="1"/>
    <col min="13580" max="13580" width="11.7109375" style="2" customWidth="1"/>
    <col min="13581" max="13581" width="18.140625" style="2" customWidth="1"/>
    <col min="13582" max="13582" width="18.28515625" style="2" customWidth="1"/>
    <col min="13583" max="13583" width="16.7109375" style="2" customWidth="1"/>
    <col min="13584" max="13584" width="17.85546875" style="2" customWidth="1"/>
    <col min="13585" max="13585" width="16.85546875" style="2" customWidth="1"/>
    <col min="13586" max="13586" width="15.7109375" style="2" bestFit="1" customWidth="1"/>
    <col min="13587" max="13587" width="15.28515625" style="2" customWidth="1"/>
    <col min="13588" max="13588" width="24.7109375" style="2" customWidth="1"/>
    <col min="13589" max="13589" width="10.28515625" style="2" customWidth="1"/>
    <col min="13590" max="13590" width="9.28515625" style="2" bestFit="1" customWidth="1"/>
    <col min="13591" max="13826" width="9" style="2"/>
    <col min="13827" max="13827" width="15.85546875" style="2" customWidth="1"/>
    <col min="13828" max="13828" width="15.28515625" style="2" customWidth="1"/>
    <col min="13829" max="13829" width="16.85546875" style="2" customWidth="1"/>
    <col min="13830" max="13830" width="21.42578125" style="2" customWidth="1"/>
    <col min="13831" max="13831" width="16.7109375" style="2" customWidth="1"/>
    <col min="13832" max="13832" width="17.7109375" style="2" customWidth="1"/>
    <col min="13833" max="13833" width="16.140625" style="2" customWidth="1"/>
    <col min="13834" max="13834" width="27.140625" style="2" customWidth="1"/>
    <col min="13835" max="13835" width="12.42578125" style="2" customWidth="1"/>
    <col min="13836" max="13836" width="11.7109375" style="2" customWidth="1"/>
    <col min="13837" max="13837" width="18.140625" style="2" customWidth="1"/>
    <col min="13838" max="13838" width="18.28515625" style="2" customWidth="1"/>
    <col min="13839" max="13839" width="16.7109375" style="2" customWidth="1"/>
    <col min="13840" max="13840" width="17.85546875" style="2" customWidth="1"/>
    <col min="13841" max="13841" width="16.85546875" style="2" customWidth="1"/>
    <col min="13842" max="13842" width="15.7109375" style="2" bestFit="1" customWidth="1"/>
    <col min="13843" max="13843" width="15.28515625" style="2" customWidth="1"/>
    <col min="13844" max="13844" width="24.7109375" style="2" customWidth="1"/>
    <col min="13845" max="13845" width="10.28515625" style="2" customWidth="1"/>
    <col min="13846" max="13846" width="9.28515625" style="2" bestFit="1" customWidth="1"/>
    <col min="13847" max="14082" width="9" style="2"/>
    <col min="14083" max="14083" width="15.85546875" style="2" customWidth="1"/>
    <col min="14084" max="14084" width="15.28515625" style="2" customWidth="1"/>
    <col min="14085" max="14085" width="16.85546875" style="2" customWidth="1"/>
    <col min="14086" max="14086" width="21.42578125" style="2" customWidth="1"/>
    <col min="14087" max="14087" width="16.7109375" style="2" customWidth="1"/>
    <col min="14088" max="14088" width="17.7109375" style="2" customWidth="1"/>
    <col min="14089" max="14089" width="16.140625" style="2" customWidth="1"/>
    <col min="14090" max="14090" width="27.140625" style="2" customWidth="1"/>
    <col min="14091" max="14091" width="12.42578125" style="2" customWidth="1"/>
    <col min="14092" max="14092" width="11.7109375" style="2" customWidth="1"/>
    <col min="14093" max="14093" width="18.140625" style="2" customWidth="1"/>
    <col min="14094" max="14094" width="18.28515625" style="2" customWidth="1"/>
    <col min="14095" max="14095" width="16.7109375" style="2" customWidth="1"/>
    <col min="14096" max="14096" width="17.85546875" style="2" customWidth="1"/>
    <col min="14097" max="14097" width="16.85546875" style="2" customWidth="1"/>
    <col min="14098" max="14098" width="15.7109375" style="2" bestFit="1" customWidth="1"/>
    <col min="14099" max="14099" width="15.28515625" style="2" customWidth="1"/>
    <col min="14100" max="14100" width="24.7109375" style="2" customWidth="1"/>
    <col min="14101" max="14101" width="10.28515625" style="2" customWidth="1"/>
    <col min="14102" max="14102" width="9.28515625" style="2" bestFit="1" customWidth="1"/>
    <col min="14103" max="14338" width="9" style="2"/>
    <col min="14339" max="14339" width="15.85546875" style="2" customWidth="1"/>
    <col min="14340" max="14340" width="15.28515625" style="2" customWidth="1"/>
    <col min="14341" max="14341" width="16.85546875" style="2" customWidth="1"/>
    <col min="14342" max="14342" width="21.42578125" style="2" customWidth="1"/>
    <col min="14343" max="14343" width="16.7109375" style="2" customWidth="1"/>
    <col min="14344" max="14344" width="17.7109375" style="2" customWidth="1"/>
    <col min="14345" max="14345" width="16.140625" style="2" customWidth="1"/>
    <col min="14346" max="14346" width="27.140625" style="2" customWidth="1"/>
    <col min="14347" max="14347" width="12.42578125" style="2" customWidth="1"/>
    <col min="14348" max="14348" width="11.7109375" style="2" customWidth="1"/>
    <col min="14349" max="14349" width="18.140625" style="2" customWidth="1"/>
    <col min="14350" max="14350" width="18.28515625" style="2" customWidth="1"/>
    <col min="14351" max="14351" width="16.7109375" style="2" customWidth="1"/>
    <col min="14352" max="14352" width="17.85546875" style="2" customWidth="1"/>
    <col min="14353" max="14353" width="16.85546875" style="2" customWidth="1"/>
    <col min="14354" max="14354" width="15.7109375" style="2" bestFit="1" customWidth="1"/>
    <col min="14355" max="14355" width="15.28515625" style="2" customWidth="1"/>
    <col min="14356" max="14356" width="24.7109375" style="2" customWidth="1"/>
    <col min="14357" max="14357" width="10.28515625" style="2" customWidth="1"/>
    <col min="14358" max="14358" width="9.28515625" style="2" bestFit="1" customWidth="1"/>
    <col min="14359" max="14594" width="9" style="2"/>
    <col min="14595" max="14595" width="15.85546875" style="2" customWidth="1"/>
    <col min="14596" max="14596" width="15.28515625" style="2" customWidth="1"/>
    <col min="14597" max="14597" width="16.85546875" style="2" customWidth="1"/>
    <col min="14598" max="14598" width="21.42578125" style="2" customWidth="1"/>
    <col min="14599" max="14599" width="16.7109375" style="2" customWidth="1"/>
    <col min="14600" max="14600" width="17.7109375" style="2" customWidth="1"/>
    <col min="14601" max="14601" width="16.140625" style="2" customWidth="1"/>
    <col min="14602" max="14602" width="27.140625" style="2" customWidth="1"/>
    <col min="14603" max="14603" width="12.42578125" style="2" customWidth="1"/>
    <col min="14604" max="14604" width="11.7109375" style="2" customWidth="1"/>
    <col min="14605" max="14605" width="18.140625" style="2" customWidth="1"/>
    <col min="14606" max="14606" width="18.28515625" style="2" customWidth="1"/>
    <col min="14607" max="14607" width="16.7109375" style="2" customWidth="1"/>
    <col min="14608" max="14608" width="17.85546875" style="2" customWidth="1"/>
    <col min="14609" max="14609" width="16.85546875" style="2" customWidth="1"/>
    <col min="14610" max="14610" width="15.7109375" style="2" bestFit="1" customWidth="1"/>
    <col min="14611" max="14611" width="15.28515625" style="2" customWidth="1"/>
    <col min="14612" max="14612" width="24.7109375" style="2" customWidth="1"/>
    <col min="14613" max="14613" width="10.28515625" style="2" customWidth="1"/>
    <col min="14614" max="14614" width="9.28515625" style="2" bestFit="1" customWidth="1"/>
    <col min="14615" max="14850" width="9" style="2"/>
    <col min="14851" max="14851" width="15.85546875" style="2" customWidth="1"/>
    <col min="14852" max="14852" width="15.28515625" style="2" customWidth="1"/>
    <col min="14853" max="14853" width="16.85546875" style="2" customWidth="1"/>
    <col min="14854" max="14854" width="21.42578125" style="2" customWidth="1"/>
    <col min="14855" max="14855" width="16.7109375" style="2" customWidth="1"/>
    <col min="14856" max="14856" width="17.7109375" style="2" customWidth="1"/>
    <col min="14857" max="14857" width="16.140625" style="2" customWidth="1"/>
    <col min="14858" max="14858" width="27.140625" style="2" customWidth="1"/>
    <col min="14859" max="14859" width="12.42578125" style="2" customWidth="1"/>
    <col min="14860" max="14860" width="11.7109375" style="2" customWidth="1"/>
    <col min="14861" max="14861" width="18.140625" style="2" customWidth="1"/>
    <col min="14862" max="14862" width="18.28515625" style="2" customWidth="1"/>
    <col min="14863" max="14863" width="16.7109375" style="2" customWidth="1"/>
    <col min="14864" max="14864" width="17.85546875" style="2" customWidth="1"/>
    <col min="14865" max="14865" width="16.85546875" style="2" customWidth="1"/>
    <col min="14866" max="14866" width="15.7109375" style="2" bestFit="1" customWidth="1"/>
    <col min="14867" max="14867" width="15.28515625" style="2" customWidth="1"/>
    <col min="14868" max="14868" width="24.7109375" style="2" customWidth="1"/>
    <col min="14869" max="14869" width="10.28515625" style="2" customWidth="1"/>
    <col min="14870" max="14870" width="9.28515625" style="2" bestFit="1" customWidth="1"/>
    <col min="14871" max="15106" width="9" style="2"/>
    <col min="15107" max="15107" width="15.85546875" style="2" customWidth="1"/>
    <col min="15108" max="15108" width="15.28515625" style="2" customWidth="1"/>
    <col min="15109" max="15109" width="16.85546875" style="2" customWidth="1"/>
    <col min="15110" max="15110" width="21.42578125" style="2" customWidth="1"/>
    <col min="15111" max="15111" width="16.7109375" style="2" customWidth="1"/>
    <col min="15112" max="15112" width="17.7109375" style="2" customWidth="1"/>
    <col min="15113" max="15113" width="16.140625" style="2" customWidth="1"/>
    <col min="15114" max="15114" width="27.140625" style="2" customWidth="1"/>
    <col min="15115" max="15115" width="12.42578125" style="2" customWidth="1"/>
    <col min="15116" max="15116" width="11.7109375" style="2" customWidth="1"/>
    <col min="15117" max="15117" width="18.140625" style="2" customWidth="1"/>
    <col min="15118" max="15118" width="18.28515625" style="2" customWidth="1"/>
    <col min="15119" max="15119" width="16.7109375" style="2" customWidth="1"/>
    <col min="15120" max="15120" width="17.85546875" style="2" customWidth="1"/>
    <col min="15121" max="15121" width="16.85546875" style="2" customWidth="1"/>
    <col min="15122" max="15122" width="15.7109375" style="2" bestFit="1" customWidth="1"/>
    <col min="15123" max="15123" width="15.28515625" style="2" customWidth="1"/>
    <col min="15124" max="15124" width="24.7109375" style="2" customWidth="1"/>
    <col min="15125" max="15125" width="10.28515625" style="2" customWidth="1"/>
    <col min="15126" max="15126" width="9.28515625" style="2" bestFit="1" customWidth="1"/>
    <col min="15127" max="15362" width="9" style="2"/>
    <col min="15363" max="15363" width="15.85546875" style="2" customWidth="1"/>
    <col min="15364" max="15364" width="15.28515625" style="2" customWidth="1"/>
    <col min="15365" max="15365" width="16.85546875" style="2" customWidth="1"/>
    <col min="15366" max="15366" width="21.42578125" style="2" customWidth="1"/>
    <col min="15367" max="15367" width="16.7109375" style="2" customWidth="1"/>
    <col min="15368" max="15368" width="17.7109375" style="2" customWidth="1"/>
    <col min="15369" max="15369" width="16.140625" style="2" customWidth="1"/>
    <col min="15370" max="15370" width="27.140625" style="2" customWidth="1"/>
    <col min="15371" max="15371" width="12.42578125" style="2" customWidth="1"/>
    <col min="15372" max="15372" width="11.7109375" style="2" customWidth="1"/>
    <col min="15373" max="15373" width="18.140625" style="2" customWidth="1"/>
    <col min="15374" max="15374" width="18.28515625" style="2" customWidth="1"/>
    <col min="15375" max="15375" width="16.7109375" style="2" customWidth="1"/>
    <col min="15376" max="15376" width="17.85546875" style="2" customWidth="1"/>
    <col min="15377" max="15377" width="16.85546875" style="2" customWidth="1"/>
    <col min="15378" max="15378" width="15.7109375" style="2" bestFit="1" customWidth="1"/>
    <col min="15379" max="15379" width="15.28515625" style="2" customWidth="1"/>
    <col min="15380" max="15380" width="24.7109375" style="2" customWidth="1"/>
    <col min="15381" max="15381" width="10.28515625" style="2" customWidth="1"/>
    <col min="15382" max="15382" width="9.28515625" style="2" bestFit="1" customWidth="1"/>
    <col min="15383" max="15618" width="9" style="2"/>
    <col min="15619" max="15619" width="15.85546875" style="2" customWidth="1"/>
    <col min="15620" max="15620" width="15.28515625" style="2" customWidth="1"/>
    <col min="15621" max="15621" width="16.85546875" style="2" customWidth="1"/>
    <col min="15622" max="15622" width="21.42578125" style="2" customWidth="1"/>
    <col min="15623" max="15623" width="16.7109375" style="2" customWidth="1"/>
    <col min="15624" max="15624" width="17.7109375" style="2" customWidth="1"/>
    <col min="15625" max="15625" width="16.140625" style="2" customWidth="1"/>
    <col min="15626" max="15626" width="27.140625" style="2" customWidth="1"/>
    <col min="15627" max="15627" width="12.42578125" style="2" customWidth="1"/>
    <col min="15628" max="15628" width="11.7109375" style="2" customWidth="1"/>
    <col min="15629" max="15629" width="18.140625" style="2" customWidth="1"/>
    <col min="15630" max="15630" width="18.28515625" style="2" customWidth="1"/>
    <col min="15631" max="15631" width="16.7109375" style="2" customWidth="1"/>
    <col min="15632" max="15632" width="17.85546875" style="2" customWidth="1"/>
    <col min="15633" max="15633" width="16.85546875" style="2" customWidth="1"/>
    <col min="15634" max="15634" width="15.7109375" style="2" bestFit="1" customWidth="1"/>
    <col min="15635" max="15635" width="15.28515625" style="2" customWidth="1"/>
    <col min="15636" max="15636" width="24.7109375" style="2" customWidth="1"/>
    <col min="15637" max="15637" width="10.28515625" style="2" customWidth="1"/>
    <col min="15638" max="15638" width="9.28515625" style="2" bestFit="1" customWidth="1"/>
    <col min="15639" max="15874" width="9" style="2"/>
    <col min="15875" max="15875" width="15.85546875" style="2" customWidth="1"/>
    <col min="15876" max="15876" width="15.28515625" style="2" customWidth="1"/>
    <col min="15877" max="15877" width="16.85546875" style="2" customWidth="1"/>
    <col min="15878" max="15878" width="21.42578125" style="2" customWidth="1"/>
    <col min="15879" max="15879" width="16.7109375" style="2" customWidth="1"/>
    <col min="15880" max="15880" width="17.7109375" style="2" customWidth="1"/>
    <col min="15881" max="15881" width="16.140625" style="2" customWidth="1"/>
    <col min="15882" max="15882" width="27.140625" style="2" customWidth="1"/>
    <col min="15883" max="15883" width="12.42578125" style="2" customWidth="1"/>
    <col min="15884" max="15884" width="11.7109375" style="2" customWidth="1"/>
    <col min="15885" max="15885" width="18.140625" style="2" customWidth="1"/>
    <col min="15886" max="15886" width="18.28515625" style="2" customWidth="1"/>
    <col min="15887" max="15887" width="16.7109375" style="2" customWidth="1"/>
    <col min="15888" max="15888" width="17.85546875" style="2" customWidth="1"/>
    <col min="15889" max="15889" width="16.85546875" style="2" customWidth="1"/>
    <col min="15890" max="15890" width="15.7109375" style="2" bestFit="1" customWidth="1"/>
    <col min="15891" max="15891" width="15.28515625" style="2" customWidth="1"/>
    <col min="15892" max="15892" width="24.7109375" style="2" customWidth="1"/>
    <col min="15893" max="15893" width="10.28515625" style="2" customWidth="1"/>
    <col min="15894" max="15894" width="9.28515625" style="2" bestFit="1" customWidth="1"/>
    <col min="15895" max="16130" width="9" style="2"/>
    <col min="16131" max="16131" width="15.85546875" style="2" customWidth="1"/>
    <col min="16132" max="16132" width="15.28515625" style="2" customWidth="1"/>
    <col min="16133" max="16133" width="16.85546875" style="2" customWidth="1"/>
    <col min="16134" max="16134" width="21.42578125" style="2" customWidth="1"/>
    <col min="16135" max="16135" width="16.7109375" style="2" customWidth="1"/>
    <col min="16136" max="16136" width="17.7109375" style="2" customWidth="1"/>
    <col min="16137" max="16137" width="16.140625" style="2" customWidth="1"/>
    <col min="16138" max="16138" width="27.140625" style="2" customWidth="1"/>
    <col min="16139" max="16139" width="12.42578125" style="2" customWidth="1"/>
    <col min="16140" max="16140" width="11.7109375" style="2" customWidth="1"/>
    <col min="16141" max="16141" width="18.140625" style="2" customWidth="1"/>
    <col min="16142" max="16142" width="18.28515625" style="2" customWidth="1"/>
    <col min="16143" max="16143" width="16.7109375" style="2" customWidth="1"/>
    <col min="16144" max="16144" width="17.85546875" style="2" customWidth="1"/>
    <col min="16145" max="16145" width="16.85546875" style="2" customWidth="1"/>
    <col min="16146" max="16146" width="15.7109375" style="2" bestFit="1" customWidth="1"/>
    <col min="16147" max="16147" width="15.28515625" style="2" customWidth="1"/>
    <col min="16148" max="16148" width="24.7109375" style="2" customWidth="1"/>
    <col min="16149" max="16149" width="10.28515625" style="2" customWidth="1"/>
    <col min="16150" max="16150" width="9.28515625" style="2" bestFit="1" customWidth="1"/>
    <col min="16151" max="16384" width="9" style="2"/>
  </cols>
  <sheetData>
    <row r="1" spans="1:29" s="63" customFormat="1" ht="60" customHeight="1" thickTop="1" thickBot="1">
      <c r="A1" s="1481" t="s">
        <v>33</v>
      </c>
      <c r="B1" s="1481" t="s">
        <v>1</v>
      </c>
      <c r="C1" s="1481" t="s">
        <v>27</v>
      </c>
      <c r="D1" s="1481" t="s">
        <v>31</v>
      </c>
      <c r="E1" s="1481" t="s">
        <v>2</v>
      </c>
      <c r="F1" s="1481" t="s">
        <v>3</v>
      </c>
      <c r="G1" s="1481" t="s">
        <v>49</v>
      </c>
      <c r="H1" s="1481" t="s">
        <v>34</v>
      </c>
      <c r="I1" s="1481" t="s">
        <v>160</v>
      </c>
      <c r="J1" s="1481" t="s">
        <v>5</v>
      </c>
      <c r="K1" s="1482" t="s">
        <v>28</v>
      </c>
      <c r="L1" s="1481" t="s">
        <v>35</v>
      </c>
      <c r="M1" s="1481" t="s">
        <v>36</v>
      </c>
      <c r="N1" s="1481" t="s">
        <v>2089</v>
      </c>
      <c r="O1" s="1481" t="s">
        <v>1659</v>
      </c>
      <c r="P1" s="1481" t="s">
        <v>626</v>
      </c>
      <c r="Q1" s="1481" t="s">
        <v>1596</v>
      </c>
      <c r="R1" s="1483" t="s">
        <v>37</v>
      </c>
      <c r="S1" s="1483" t="s">
        <v>38</v>
      </c>
      <c r="T1" s="1482" t="s">
        <v>1597</v>
      </c>
      <c r="U1" s="1481" t="s">
        <v>39</v>
      </c>
      <c r="V1" s="1481" t="s">
        <v>88</v>
      </c>
      <c r="W1" s="62"/>
      <c r="X1" s="62"/>
      <c r="Y1" s="62"/>
      <c r="Z1" s="62"/>
      <c r="AA1" s="62"/>
      <c r="AB1" s="62"/>
      <c r="AC1" s="62"/>
    </row>
    <row r="2" spans="1:29" ht="31.5" customHeight="1" thickTop="1" thickBot="1">
      <c r="A2" s="1671" t="s">
        <v>164</v>
      </c>
      <c r="B2" s="1671"/>
      <c r="C2" s="1671"/>
      <c r="D2" s="1671"/>
      <c r="E2" s="1671"/>
      <c r="F2" s="1671"/>
      <c r="G2" s="1671"/>
      <c r="H2" s="1671"/>
      <c r="I2" s="1671"/>
      <c r="J2" s="1671"/>
      <c r="K2" s="1671"/>
      <c r="L2" s="1671"/>
      <c r="M2" s="1671"/>
      <c r="N2" s="1671"/>
      <c r="O2" s="1671"/>
      <c r="P2" s="1671"/>
      <c r="Q2" s="1671"/>
      <c r="R2" s="1671"/>
      <c r="S2" s="1671"/>
      <c r="T2" s="1671"/>
      <c r="U2" s="1671"/>
      <c r="V2" s="1671"/>
      <c r="W2" s="1"/>
      <c r="X2" s="1"/>
      <c r="Y2" s="1"/>
      <c r="Z2" s="1"/>
      <c r="AA2" s="1"/>
      <c r="AB2" s="1"/>
      <c r="AC2" s="1"/>
    </row>
    <row r="3" spans="1:29" ht="116.25" thickTop="1" thickBot="1">
      <c r="A3" s="17" t="s">
        <v>2090</v>
      </c>
      <c r="B3" s="76" t="s">
        <v>231</v>
      </c>
      <c r="C3" s="76" t="s">
        <v>2091</v>
      </c>
      <c r="D3" s="76">
        <v>1</v>
      </c>
      <c r="E3" s="76" t="s">
        <v>2092</v>
      </c>
      <c r="F3" s="17" t="s">
        <v>2090</v>
      </c>
      <c r="G3" s="111" t="s">
        <v>2093</v>
      </c>
      <c r="H3" s="17" t="s">
        <v>167</v>
      </c>
      <c r="I3" s="17" t="s">
        <v>167</v>
      </c>
      <c r="J3" s="109" t="s">
        <v>8</v>
      </c>
      <c r="K3" s="1484" t="s">
        <v>2094</v>
      </c>
      <c r="L3" s="106" t="s">
        <v>226</v>
      </c>
      <c r="M3" s="106" t="s">
        <v>1600</v>
      </c>
      <c r="N3" s="1485" t="s">
        <v>7</v>
      </c>
      <c r="O3" s="111" t="s">
        <v>7</v>
      </c>
      <c r="P3" s="111" t="s">
        <v>7</v>
      </c>
      <c r="Q3" s="111" t="s">
        <v>7</v>
      </c>
      <c r="R3" s="110" t="s">
        <v>395</v>
      </c>
      <c r="S3" s="112" t="s">
        <v>440</v>
      </c>
      <c r="T3" s="106" t="s">
        <v>7</v>
      </c>
      <c r="U3" s="1486" t="s">
        <v>7</v>
      </c>
      <c r="V3" s="1487" t="s">
        <v>523</v>
      </c>
      <c r="W3" s="18"/>
      <c r="X3" s="18"/>
      <c r="Y3" s="18"/>
      <c r="Z3" s="18"/>
    </row>
    <row r="4" spans="1:29" ht="116.25" thickTop="1" thickBot="1">
      <c r="A4" s="17" t="s">
        <v>2095</v>
      </c>
      <c r="B4" s="76" t="s">
        <v>231</v>
      </c>
      <c r="C4" s="76" t="s">
        <v>2096</v>
      </c>
      <c r="D4" s="76" t="s">
        <v>2097</v>
      </c>
      <c r="E4" s="76" t="s">
        <v>2098</v>
      </c>
      <c r="F4" s="17" t="s">
        <v>2095</v>
      </c>
      <c r="G4" s="17" t="s">
        <v>2099</v>
      </c>
      <c r="H4" s="17" t="s">
        <v>167</v>
      </c>
      <c r="I4" s="17" t="s">
        <v>167</v>
      </c>
      <c r="J4" s="109" t="s">
        <v>8</v>
      </c>
      <c r="K4" s="1488" t="s">
        <v>2100</v>
      </c>
      <c r="L4" s="106" t="s">
        <v>226</v>
      </c>
      <c r="M4" s="106" t="s">
        <v>1600</v>
      </c>
      <c r="N4" s="1485" t="s">
        <v>2101</v>
      </c>
      <c r="O4" s="1485" t="s">
        <v>2102</v>
      </c>
      <c r="P4" s="111" t="s">
        <v>7</v>
      </c>
      <c r="Q4" s="111" t="s">
        <v>7</v>
      </c>
      <c r="R4" s="110" t="s">
        <v>395</v>
      </c>
      <c r="S4" s="112" t="s">
        <v>440</v>
      </c>
      <c r="T4" s="1489" t="s">
        <v>7</v>
      </c>
      <c r="U4" s="1486" t="s">
        <v>7</v>
      </c>
      <c r="V4" s="1487" t="s">
        <v>523</v>
      </c>
      <c r="W4" s="18"/>
      <c r="X4" s="18"/>
      <c r="Y4" s="18"/>
      <c r="Z4" s="18"/>
    </row>
    <row r="5" spans="1:29" ht="13.5" thickTop="1"/>
    <row r="10" spans="1:29">
      <c r="N10" s="6"/>
    </row>
  </sheetData>
  <mergeCells count="1">
    <mergeCell ref="A2:V2"/>
  </mergeCells>
  <printOptions horizontalCentered="1"/>
  <pageMargins left="0.23622047244094491" right="0.23622047244094491" top="0.74803149606299213" bottom="0.74803149606299213" header="0.31496062992125984" footer="0.31496062992125984"/>
  <pageSetup paperSize="9" scale="52" orientation="landscape" r:id="rId1"/>
  <headerFooter>
    <oddHeader>&amp;LLocal Economic Development</oddHead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
  <sheetViews>
    <sheetView topLeftCell="BR4" zoomScaleNormal="100" workbookViewId="0">
      <selection activeCell="N5" sqref="N5"/>
    </sheetView>
  </sheetViews>
  <sheetFormatPr defaultRowHeight="15"/>
  <sheetData>
    <row r="1" spans="1:22" ht="90.75" thickTop="1" thickBot="1">
      <c r="A1" s="1481" t="s">
        <v>33</v>
      </c>
      <c r="B1" s="1481" t="s">
        <v>1</v>
      </c>
      <c r="C1" s="98" t="s">
        <v>27</v>
      </c>
      <c r="D1" s="1481" t="s">
        <v>2247</v>
      </c>
      <c r="E1" s="1481" t="s">
        <v>2248</v>
      </c>
      <c r="F1" s="98" t="s">
        <v>3</v>
      </c>
      <c r="G1" s="1481" t="s">
        <v>4</v>
      </c>
      <c r="H1" s="1481" t="s">
        <v>34</v>
      </c>
      <c r="I1" s="1481" t="s">
        <v>160</v>
      </c>
      <c r="J1" s="1481" t="s">
        <v>5</v>
      </c>
      <c r="K1" s="1481" t="s">
        <v>1658</v>
      </c>
      <c r="L1" s="1481" t="s">
        <v>35</v>
      </c>
      <c r="M1" s="1481" t="s">
        <v>79</v>
      </c>
      <c r="N1" s="1481"/>
      <c r="O1" s="1481" t="s">
        <v>1659</v>
      </c>
      <c r="P1" s="1481" t="s">
        <v>626</v>
      </c>
      <c r="Q1" s="1481" t="s">
        <v>1596</v>
      </c>
      <c r="R1" s="1483" t="s">
        <v>37</v>
      </c>
      <c r="S1" s="1483" t="s">
        <v>38</v>
      </c>
      <c r="T1" s="1481" t="s">
        <v>2249</v>
      </c>
      <c r="U1" s="1481" t="s">
        <v>39</v>
      </c>
      <c r="V1" s="22" t="s">
        <v>88</v>
      </c>
    </row>
    <row r="2" spans="1:22" ht="19.5" thickTop="1" thickBot="1">
      <c r="A2" s="1670" t="s">
        <v>163</v>
      </c>
      <c r="B2" s="1670"/>
      <c r="C2" s="1670"/>
      <c r="D2" s="1670"/>
      <c r="E2" s="1670"/>
      <c r="F2" s="1670"/>
      <c r="G2" s="1670"/>
      <c r="H2" s="1670"/>
      <c r="I2" s="1670"/>
      <c r="J2" s="1670"/>
      <c r="K2" s="1670"/>
      <c r="L2" s="1670"/>
      <c r="M2" s="1670"/>
      <c r="N2" s="1670"/>
      <c r="O2" s="1670"/>
      <c r="P2" s="1670"/>
      <c r="Q2" s="1670"/>
      <c r="R2" s="1670"/>
      <c r="S2" s="1670"/>
      <c r="T2" s="1670"/>
      <c r="U2" s="1670"/>
      <c r="V2" s="1670"/>
    </row>
    <row r="3" spans="1:22" ht="192.75" thickTop="1" thickBot="1">
      <c r="A3" s="101" t="s">
        <v>11</v>
      </c>
      <c r="B3" s="101" t="s">
        <v>455</v>
      </c>
      <c r="C3" s="101" t="s">
        <v>2250</v>
      </c>
      <c r="D3" s="101" t="s">
        <v>78</v>
      </c>
      <c r="E3" s="101" t="s">
        <v>2251</v>
      </c>
      <c r="F3" s="101" t="s">
        <v>77</v>
      </c>
      <c r="G3" s="101" t="s">
        <v>76</v>
      </c>
      <c r="H3" s="101" t="s">
        <v>222</v>
      </c>
      <c r="I3" s="101" t="s">
        <v>379</v>
      </c>
      <c r="J3" s="101" t="s">
        <v>8</v>
      </c>
      <c r="K3" s="1539" t="s">
        <v>19</v>
      </c>
      <c r="L3" s="101" t="s">
        <v>2252</v>
      </c>
      <c r="M3" s="101" t="s">
        <v>1600</v>
      </c>
      <c r="N3" s="1539" t="s">
        <v>7</v>
      </c>
      <c r="O3" s="1539" t="s">
        <v>7</v>
      </c>
      <c r="P3" s="101" t="s">
        <v>7</v>
      </c>
      <c r="Q3" s="101" t="s">
        <v>7</v>
      </c>
      <c r="R3" s="1539"/>
      <c r="S3" s="1539"/>
      <c r="T3" s="115" t="s">
        <v>7</v>
      </c>
      <c r="U3" s="101" t="s">
        <v>75</v>
      </c>
      <c r="V3" s="101" t="s">
        <v>52</v>
      </c>
    </row>
    <row r="4" spans="1:22" ht="129" thickTop="1" thickBot="1">
      <c r="A4" s="101" t="s">
        <v>476</v>
      </c>
      <c r="B4" s="101" t="s">
        <v>455</v>
      </c>
      <c r="C4" s="100" t="s">
        <v>2253</v>
      </c>
      <c r="D4" s="101" t="s">
        <v>1702</v>
      </c>
      <c r="E4" s="101" t="s">
        <v>2254</v>
      </c>
      <c r="F4" s="101" t="s">
        <v>477</v>
      </c>
      <c r="G4" s="101" t="s">
        <v>540</v>
      </c>
      <c r="H4" s="101" t="s">
        <v>222</v>
      </c>
      <c r="I4" s="101" t="s">
        <v>379</v>
      </c>
      <c r="J4" s="101" t="s">
        <v>8</v>
      </c>
      <c r="K4" s="1539" t="s">
        <v>19</v>
      </c>
      <c r="L4" s="101" t="s">
        <v>398</v>
      </c>
      <c r="M4" s="101" t="s">
        <v>1600</v>
      </c>
      <c r="N4" s="101" t="s">
        <v>2255</v>
      </c>
      <c r="O4" s="101" t="s">
        <v>2256</v>
      </c>
      <c r="P4" s="101" t="s">
        <v>7</v>
      </c>
      <c r="Q4" s="101" t="s">
        <v>7</v>
      </c>
      <c r="R4" s="1539"/>
      <c r="S4" s="1539"/>
      <c r="T4" s="101" t="s">
        <v>7</v>
      </c>
      <c r="U4" s="101" t="s">
        <v>541</v>
      </c>
      <c r="V4" s="101" t="s">
        <v>52</v>
      </c>
    </row>
    <row r="5" spans="1:22" ht="218.25" thickTop="1" thickBot="1">
      <c r="A5" s="101" t="s">
        <v>12</v>
      </c>
      <c r="B5" s="101" t="s">
        <v>455</v>
      </c>
      <c r="C5" s="101" t="s">
        <v>2257</v>
      </c>
      <c r="D5" s="101" t="s">
        <v>74</v>
      </c>
      <c r="E5" s="101" t="s">
        <v>2258</v>
      </c>
      <c r="F5" s="101" t="s">
        <v>13</v>
      </c>
      <c r="G5" s="101" t="s">
        <v>73</v>
      </c>
      <c r="H5" s="101" t="s">
        <v>222</v>
      </c>
      <c r="I5" s="101" t="s">
        <v>379</v>
      </c>
      <c r="J5" s="101" t="s">
        <v>8</v>
      </c>
      <c r="K5" s="1539" t="s">
        <v>32</v>
      </c>
      <c r="L5" s="101" t="s">
        <v>2252</v>
      </c>
      <c r="M5" s="101" t="s">
        <v>2259</v>
      </c>
      <c r="N5" s="1539" t="s">
        <v>7</v>
      </c>
      <c r="O5" s="1539" t="s">
        <v>7</v>
      </c>
      <c r="P5" s="101" t="s">
        <v>7</v>
      </c>
      <c r="Q5" s="1539" t="s">
        <v>7</v>
      </c>
      <c r="R5" s="1539"/>
      <c r="S5" s="1539"/>
      <c r="T5" s="115" t="s">
        <v>7</v>
      </c>
      <c r="U5" s="101" t="s">
        <v>72</v>
      </c>
      <c r="V5" s="101" t="s">
        <v>52</v>
      </c>
    </row>
    <row r="6" spans="1:22" ht="180" thickTop="1" thickBot="1">
      <c r="A6" s="101" t="s">
        <v>12</v>
      </c>
      <c r="B6" s="101" t="s">
        <v>455</v>
      </c>
      <c r="C6" s="101" t="s">
        <v>2260</v>
      </c>
      <c r="D6" s="101" t="s">
        <v>71</v>
      </c>
      <c r="E6" s="101" t="s">
        <v>2261</v>
      </c>
      <c r="F6" s="101" t="s">
        <v>14</v>
      </c>
      <c r="G6" s="101" t="s">
        <v>70</v>
      </c>
      <c r="H6" s="101" t="s">
        <v>222</v>
      </c>
      <c r="I6" s="101" t="s">
        <v>379</v>
      </c>
      <c r="J6" s="101" t="s">
        <v>8</v>
      </c>
      <c r="K6" s="1539" t="s">
        <v>32</v>
      </c>
      <c r="L6" s="101" t="s">
        <v>2116</v>
      </c>
      <c r="M6" s="101" t="s">
        <v>2262</v>
      </c>
      <c r="N6" s="1539" t="s">
        <v>7</v>
      </c>
      <c r="O6" s="1539" t="s">
        <v>7</v>
      </c>
      <c r="P6" s="1539" t="s">
        <v>7</v>
      </c>
      <c r="Q6" s="101" t="s">
        <v>7</v>
      </c>
      <c r="R6" s="1539"/>
      <c r="S6" s="1539"/>
      <c r="T6" s="115" t="s">
        <v>7</v>
      </c>
      <c r="U6" s="101" t="s">
        <v>69</v>
      </c>
      <c r="V6" s="101" t="s">
        <v>52</v>
      </c>
    </row>
    <row r="7" spans="1:22" ht="205.5" thickTop="1" thickBot="1">
      <c r="A7" s="101" t="s">
        <v>12</v>
      </c>
      <c r="B7" s="101" t="s">
        <v>455</v>
      </c>
      <c r="C7" s="101" t="s">
        <v>2263</v>
      </c>
      <c r="D7" s="101" t="s">
        <v>2264</v>
      </c>
      <c r="E7" s="101" t="s">
        <v>2265</v>
      </c>
      <c r="F7" s="101" t="s">
        <v>15</v>
      </c>
      <c r="G7" s="101" t="s">
        <v>68</v>
      </c>
      <c r="H7" s="101" t="s">
        <v>222</v>
      </c>
      <c r="I7" s="101" t="s">
        <v>379</v>
      </c>
      <c r="J7" s="101" t="s">
        <v>8</v>
      </c>
      <c r="K7" s="1539" t="s">
        <v>32</v>
      </c>
      <c r="L7" s="101" t="s">
        <v>226</v>
      </c>
      <c r="M7" s="101" t="s">
        <v>2266</v>
      </c>
      <c r="N7" s="101" t="s">
        <v>2267</v>
      </c>
      <c r="O7" s="101" t="s">
        <v>2268</v>
      </c>
      <c r="P7" s="1539" t="s">
        <v>7</v>
      </c>
      <c r="Q7" s="1539" t="s">
        <v>7</v>
      </c>
      <c r="R7" s="1539"/>
      <c r="S7" s="1539"/>
      <c r="T7" s="115" t="s">
        <v>7</v>
      </c>
      <c r="U7" s="101" t="s">
        <v>67</v>
      </c>
      <c r="V7" s="101" t="s">
        <v>52</v>
      </c>
    </row>
    <row r="8" spans="1:22" ht="180" thickTop="1" thickBot="1">
      <c r="A8" s="101" t="s">
        <v>12</v>
      </c>
      <c r="B8" s="101" t="s">
        <v>455</v>
      </c>
      <c r="C8" s="101" t="s">
        <v>2269</v>
      </c>
      <c r="D8" s="101" t="s">
        <v>536</v>
      </c>
      <c r="E8" s="101" t="s">
        <v>2270</v>
      </c>
      <c r="F8" s="101" t="s">
        <v>16</v>
      </c>
      <c r="G8" s="101" t="s">
        <v>66</v>
      </c>
      <c r="H8" s="101" t="s">
        <v>222</v>
      </c>
      <c r="I8" s="101" t="s">
        <v>379</v>
      </c>
      <c r="J8" s="101" t="s">
        <v>8</v>
      </c>
      <c r="K8" s="1539" t="s">
        <v>32</v>
      </c>
      <c r="L8" s="95" t="s">
        <v>398</v>
      </c>
      <c r="M8" s="1540" t="s">
        <v>396</v>
      </c>
      <c r="N8" s="101" t="s">
        <v>2271</v>
      </c>
      <c r="O8" s="101" t="s">
        <v>2272</v>
      </c>
      <c r="P8" s="1539" t="s">
        <v>7</v>
      </c>
      <c r="Q8" s="1539" t="s">
        <v>7</v>
      </c>
      <c r="R8" s="1539"/>
      <c r="S8" s="1539"/>
      <c r="T8" s="115" t="s">
        <v>7</v>
      </c>
      <c r="U8" s="101" t="s">
        <v>65</v>
      </c>
      <c r="V8" s="101" t="s">
        <v>52</v>
      </c>
    </row>
    <row r="9" spans="1:22" ht="269.25" thickTop="1" thickBot="1">
      <c r="A9" s="101" t="s">
        <v>17</v>
      </c>
      <c r="B9" s="101" t="s">
        <v>455</v>
      </c>
      <c r="C9" s="101" t="s">
        <v>2273</v>
      </c>
      <c r="D9" s="101" t="s">
        <v>63</v>
      </c>
      <c r="E9" s="101" t="s">
        <v>2274</v>
      </c>
      <c r="F9" s="101" t="s">
        <v>18</v>
      </c>
      <c r="G9" s="101" t="s">
        <v>64</v>
      </c>
      <c r="H9" s="101" t="s">
        <v>222</v>
      </c>
      <c r="I9" s="101" t="s">
        <v>379</v>
      </c>
      <c r="J9" s="101" t="s">
        <v>8</v>
      </c>
      <c r="K9" s="1539" t="s">
        <v>32</v>
      </c>
      <c r="L9" s="95" t="s">
        <v>398</v>
      </c>
      <c r="M9" s="1540" t="s">
        <v>396</v>
      </c>
      <c r="N9" s="101" t="s">
        <v>63</v>
      </c>
      <c r="O9" s="101" t="s">
        <v>2275</v>
      </c>
      <c r="P9" s="101" t="s">
        <v>7</v>
      </c>
      <c r="Q9" s="101" t="s">
        <v>7</v>
      </c>
      <c r="R9" s="1539"/>
      <c r="S9" s="1539"/>
      <c r="T9" s="115" t="s">
        <v>7</v>
      </c>
      <c r="U9" s="101" t="s">
        <v>62</v>
      </c>
      <c r="V9" s="101" t="s">
        <v>52</v>
      </c>
    </row>
    <row r="10" spans="1:22" ht="256.5" thickTop="1" thickBot="1">
      <c r="A10" s="101" t="s">
        <v>17</v>
      </c>
      <c r="B10" s="101" t="s">
        <v>455</v>
      </c>
      <c r="C10" s="101" t="s">
        <v>2276</v>
      </c>
      <c r="D10" s="101" t="s">
        <v>59</v>
      </c>
      <c r="E10" s="101" t="s">
        <v>2277</v>
      </c>
      <c r="F10" s="101" t="s">
        <v>61</v>
      </c>
      <c r="G10" s="101" t="s">
        <v>60</v>
      </c>
      <c r="H10" s="101" t="s">
        <v>222</v>
      </c>
      <c r="I10" s="101" t="s">
        <v>379</v>
      </c>
      <c r="J10" s="101" t="s">
        <v>8</v>
      </c>
      <c r="K10" s="1539" t="s">
        <v>32</v>
      </c>
      <c r="L10" s="95" t="s">
        <v>398</v>
      </c>
      <c r="M10" s="1540" t="s">
        <v>396</v>
      </c>
      <c r="N10" s="101" t="s">
        <v>59</v>
      </c>
      <c r="O10" s="101" t="s">
        <v>2278</v>
      </c>
      <c r="P10" s="101" t="s">
        <v>7</v>
      </c>
      <c r="Q10" s="101" t="s">
        <v>7</v>
      </c>
      <c r="R10" s="1539"/>
      <c r="S10" s="1539"/>
      <c r="T10" s="115" t="s">
        <v>7</v>
      </c>
      <c r="U10" s="101" t="s">
        <v>58</v>
      </c>
      <c r="V10" s="101" t="s">
        <v>52</v>
      </c>
    </row>
    <row r="11" spans="1:22" ht="345.75" thickTop="1" thickBot="1">
      <c r="A11" s="101" t="s">
        <v>57</v>
      </c>
      <c r="B11" s="101" t="s">
        <v>455</v>
      </c>
      <c r="C11" s="101" t="s">
        <v>2279</v>
      </c>
      <c r="D11" s="101" t="s">
        <v>56</v>
      </c>
      <c r="E11" s="101" t="s">
        <v>2280</v>
      </c>
      <c r="F11" s="101" t="s">
        <v>55</v>
      </c>
      <c r="G11" s="101" t="s">
        <v>54</v>
      </c>
      <c r="H11" s="101" t="s">
        <v>222</v>
      </c>
      <c r="I11" s="101" t="s">
        <v>379</v>
      </c>
      <c r="J11" s="101" t="s">
        <v>8</v>
      </c>
      <c r="K11" s="1539" t="s">
        <v>32</v>
      </c>
      <c r="L11" s="95" t="s">
        <v>398</v>
      </c>
      <c r="M11" s="1540" t="s">
        <v>396</v>
      </c>
      <c r="N11" s="1541" t="s">
        <v>54</v>
      </c>
      <c r="O11" s="101" t="s">
        <v>2281</v>
      </c>
      <c r="P11" s="101" t="s">
        <v>7</v>
      </c>
      <c r="Q11" s="101" t="s">
        <v>7</v>
      </c>
      <c r="R11" s="1539" t="s">
        <v>7</v>
      </c>
      <c r="S11" s="1539" t="s">
        <v>7</v>
      </c>
      <c r="T11" s="115" t="s">
        <v>7</v>
      </c>
      <c r="U11" s="101" t="s">
        <v>53</v>
      </c>
      <c r="V11" s="101" t="s">
        <v>52</v>
      </c>
    </row>
    <row r="12" spans="1:22" ht="141.75" thickTop="1" thickBot="1">
      <c r="A12" s="1542" t="s">
        <v>2282</v>
      </c>
      <c r="B12" s="101" t="s">
        <v>455</v>
      </c>
      <c r="C12" s="101" t="s">
        <v>2283</v>
      </c>
      <c r="D12" s="101"/>
      <c r="E12" s="101"/>
      <c r="F12" s="101"/>
      <c r="G12" s="101"/>
      <c r="H12" s="101"/>
      <c r="I12" s="101"/>
      <c r="J12" s="101"/>
      <c r="K12" s="1539"/>
      <c r="L12" s="95"/>
      <c r="M12" s="1540"/>
      <c r="N12" s="1543"/>
      <c r="O12" s="101"/>
      <c r="P12" s="101"/>
      <c r="Q12" s="101"/>
      <c r="R12" s="1539" t="s">
        <v>7</v>
      </c>
      <c r="S12" s="1539" t="s">
        <v>7</v>
      </c>
      <c r="T12" s="115"/>
      <c r="U12" s="101"/>
      <c r="V12" s="101" t="s">
        <v>52</v>
      </c>
    </row>
    <row r="13" spans="1:22" ht="15.75" thickTop="1"/>
  </sheetData>
  <mergeCells count="1">
    <mergeCell ref="A2:V2"/>
  </mergeCells>
  <pageMargins left="0.7" right="0.7" top="0.75" bottom="0.75" header="0.3" footer="0.3"/>
  <pageSetup paperSize="9" scale="6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topLeftCell="G1" zoomScaleNormal="98" zoomScaleSheetLayoutView="100" workbookViewId="0">
      <selection sqref="A1:V29"/>
    </sheetView>
  </sheetViews>
  <sheetFormatPr defaultRowHeight="14.25"/>
  <cols>
    <col min="1" max="1" width="12.42578125" style="50" customWidth="1"/>
    <col min="2" max="2" width="14.85546875" style="50" customWidth="1"/>
    <col min="3" max="3" width="16.7109375" style="65" customWidth="1"/>
    <col min="4" max="4" width="13.140625" style="46" customWidth="1"/>
    <col min="5" max="5" width="11.7109375" style="46" customWidth="1"/>
    <col min="6" max="6" width="13.42578125" style="65" customWidth="1"/>
    <col min="7" max="7" width="17.85546875" style="46" customWidth="1"/>
    <col min="8" max="9" width="12.42578125" style="46" customWidth="1"/>
    <col min="10" max="10" width="8" style="46" customWidth="1"/>
    <col min="11" max="11" width="11.42578125" style="67" customWidth="1"/>
    <col min="12" max="12" width="9.28515625" style="51" customWidth="1"/>
    <col min="13" max="13" width="10.7109375" style="51" customWidth="1"/>
    <col min="14" max="14" width="16.42578125" style="46" customWidth="1"/>
    <col min="15" max="15" width="16.7109375" style="46" customWidth="1"/>
    <col min="16" max="16" width="12.28515625" style="46" customWidth="1"/>
    <col min="17" max="17" width="15.7109375" style="52" hidden="1" customWidth="1"/>
    <col min="18" max="18" width="15.28515625" style="52" hidden="1" customWidth="1"/>
    <col min="19" max="19" width="10.28515625" style="66" customWidth="1"/>
    <col min="20" max="20" width="10.85546875" style="66" customWidth="1"/>
    <col min="21" max="21" width="13.7109375" style="53" customWidth="1"/>
    <col min="22" max="22" width="8.85546875" style="46" customWidth="1"/>
    <col min="23" max="258" width="9.140625" style="46"/>
    <col min="259" max="259" width="15.85546875" style="46" customWidth="1"/>
    <col min="260" max="260" width="15.28515625" style="46" customWidth="1"/>
    <col min="261" max="261" width="16.85546875" style="46" customWidth="1"/>
    <col min="262" max="262" width="21.42578125" style="46" customWidth="1"/>
    <col min="263" max="263" width="16.7109375" style="46" customWidth="1"/>
    <col min="264" max="264" width="17.7109375" style="46" customWidth="1"/>
    <col min="265" max="265" width="16.140625" style="46" customWidth="1"/>
    <col min="266" max="266" width="27.140625" style="46" customWidth="1"/>
    <col min="267" max="267" width="12.42578125" style="46" customWidth="1"/>
    <col min="268" max="268" width="11.7109375" style="46" customWidth="1"/>
    <col min="269" max="269" width="18.140625" style="46" customWidth="1"/>
    <col min="270" max="270" width="18.28515625" style="46" customWidth="1"/>
    <col min="271" max="271" width="16.7109375" style="46" customWidth="1"/>
    <col min="272" max="272" width="17.85546875" style="46" customWidth="1"/>
    <col min="273" max="273" width="16.85546875" style="46" customWidth="1"/>
    <col min="274" max="274" width="15.7109375" style="46" bestFit="1" customWidth="1"/>
    <col min="275" max="275" width="15.28515625" style="46" customWidth="1"/>
    <col min="276" max="276" width="24.7109375" style="46" customWidth="1"/>
    <col min="277" max="277" width="10.28515625" style="46" customWidth="1"/>
    <col min="278" max="278" width="9.28515625" style="46" bestFit="1" customWidth="1"/>
    <col min="279" max="514" width="9.140625" style="46"/>
    <col min="515" max="515" width="15.85546875" style="46" customWidth="1"/>
    <col min="516" max="516" width="15.28515625" style="46" customWidth="1"/>
    <col min="517" max="517" width="16.85546875" style="46" customWidth="1"/>
    <col min="518" max="518" width="21.42578125" style="46" customWidth="1"/>
    <col min="519" max="519" width="16.7109375" style="46" customWidth="1"/>
    <col min="520" max="520" width="17.7109375" style="46" customWidth="1"/>
    <col min="521" max="521" width="16.140625" style="46" customWidth="1"/>
    <col min="522" max="522" width="27.140625" style="46" customWidth="1"/>
    <col min="523" max="523" width="12.42578125" style="46" customWidth="1"/>
    <col min="524" max="524" width="11.7109375" style="46" customWidth="1"/>
    <col min="525" max="525" width="18.140625" style="46" customWidth="1"/>
    <col min="526" max="526" width="18.28515625" style="46" customWidth="1"/>
    <col min="527" max="527" width="16.7109375" style="46" customWidth="1"/>
    <col min="528" max="528" width="17.85546875" style="46" customWidth="1"/>
    <col min="529" max="529" width="16.85546875" style="46" customWidth="1"/>
    <col min="530" max="530" width="15.7109375" style="46" bestFit="1" customWidth="1"/>
    <col min="531" max="531" width="15.28515625" style="46" customWidth="1"/>
    <col min="532" max="532" width="24.7109375" style="46" customWidth="1"/>
    <col min="533" max="533" width="10.28515625" style="46" customWidth="1"/>
    <col min="534" max="534" width="9.28515625" style="46" bestFit="1" customWidth="1"/>
    <col min="535" max="770" width="9.140625" style="46"/>
    <col min="771" max="771" width="15.85546875" style="46" customWidth="1"/>
    <col min="772" max="772" width="15.28515625" style="46" customWidth="1"/>
    <col min="773" max="773" width="16.85546875" style="46" customWidth="1"/>
    <col min="774" max="774" width="21.42578125" style="46" customWidth="1"/>
    <col min="775" max="775" width="16.7109375" style="46" customWidth="1"/>
    <col min="776" max="776" width="17.7109375" style="46" customWidth="1"/>
    <col min="777" max="777" width="16.140625" style="46" customWidth="1"/>
    <col min="778" max="778" width="27.140625" style="46" customWidth="1"/>
    <col min="779" max="779" width="12.42578125" style="46" customWidth="1"/>
    <col min="780" max="780" width="11.7109375" style="46" customWidth="1"/>
    <col min="781" max="781" width="18.140625" style="46" customWidth="1"/>
    <col min="782" max="782" width="18.28515625" style="46" customWidth="1"/>
    <col min="783" max="783" width="16.7109375" style="46" customWidth="1"/>
    <col min="784" max="784" width="17.85546875" style="46" customWidth="1"/>
    <col min="785" max="785" width="16.85546875" style="46" customWidth="1"/>
    <col min="786" max="786" width="15.7109375" style="46" bestFit="1" customWidth="1"/>
    <col min="787" max="787" width="15.28515625" style="46" customWidth="1"/>
    <col min="788" max="788" width="24.7109375" style="46" customWidth="1"/>
    <col min="789" max="789" width="10.28515625" style="46" customWidth="1"/>
    <col min="790" max="790" width="9.28515625" style="46" bestFit="1" customWidth="1"/>
    <col min="791" max="1026" width="9.140625" style="46"/>
    <col min="1027" max="1027" width="15.85546875" style="46" customWidth="1"/>
    <col min="1028" max="1028" width="15.28515625" style="46" customWidth="1"/>
    <col min="1029" max="1029" width="16.85546875" style="46" customWidth="1"/>
    <col min="1030" max="1030" width="21.42578125" style="46" customWidth="1"/>
    <col min="1031" max="1031" width="16.7109375" style="46" customWidth="1"/>
    <col min="1032" max="1032" width="17.7109375" style="46" customWidth="1"/>
    <col min="1033" max="1033" width="16.140625" style="46" customWidth="1"/>
    <col min="1034" max="1034" width="27.140625" style="46" customWidth="1"/>
    <col min="1035" max="1035" width="12.42578125" style="46" customWidth="1"/>
    <col min="1036" max="1036" width="11.7109375" style="46" customWidth="1"/>
    <col min="1037" max="1037" width="18.140625" style="46" customWidth="1"/>
    <col min="1038" max="1038" width="18.28515625" style="46" customWidth="1"/>
    <col min="1039" max="1039" width="16.7109375" style="46" customWidth="1"/>
    <col min="1040" max="1040" width="17.85546875" style="46" customWidth="1"/>
    <col min="1041" max="1041" width="16.85546875" style="46" customWidth="1"/>
    <col min="1042" max="1042" width="15.7109375" style="46" bestFit="1" customWidth="1"/>
    <col min="1043" max="1043" width="15.28515625" style="46" customWidth="1"/>
    <col min="1044" max="1044" width="24.7109375" style="46" customWidth="1"/>
    <col min="1045" max="1045" width="10.28515625" style="46" customWidth="1"/>
    <col min="1046" max="1046" width="9.28515625" style="46" bestFit="1" customWidth="1"/>
    <col min="1047" max="1282" width="9.140625" style="46"/>
    <col min="1283" max="1283" width="15.85546875" style="46" customWidth="1"/>
    <col min="1284" max="1284" width="15.28515625" style="46" customWidth="1"/>
    <col min="1285" max="1285" width="16.85546875" style="46" customWidth="1"/>
    <col min="1286" max="1286" width="21.42578125" style="46" customWidth="1"/>
    <col min="1287" max="1287" width="16.7109375" style="46" customWidth="1"/>
    <col min="1288" max="1288" width="17.7109375" style="46" customWidth="1"/>
    <col min="1289" max="1289" width="16.140625" style="46" customWidth="1"/>
    <col min="1290" max="1290" width="27.140625" style="46" customWidth="1"/>
    <col min="1291" max="1291" width="12.42578125" style="46" customWidth="1"/>
    <col min="1292" max="1292" width="11.7109375" style="46" customWidth="1"/>
    <col min="1293" max="1293" width="18.140625" style="46" customWidth="1"/>
    <col min="1294" max="1294" width="18.28515625" style="46" customWidth="1"/>
    <col min="1295" max="1295" width="16.7109375" style="46" customWidth="1"/>
    <col min="1296" max="1296" width="17.85546875" style="46" customWidth="1"/>
    <col min="1297" max="1297" width="16.85546875" style="46" customWidth="1"/>
    <col min="1298" max="1298" width="15.7109375" style="46" bestFit="1" customWidth="1"/>
    <col min="1299" max="1299" width="15.28515625" style="46" customWidth="1"/>
    <col min="1300" max="1300" width="24.7109375" style="46" customWidth="1"/>
    <col min="1301" max="1301" width="10.28515625" style="46" customWidth="1"/>
    <col min="1302" max="1302" width="9.28515625" style="46" bestFit="1" customWidth="1"/>
    <col min="1303" max="1538" width="9.140625" style="46"/>
    <col min="1539" max="1539" width="15.85546875" style="46" customWidth="1"/>
    <col min="1540" max="1540" width="15.28515625" style="46" customWidth="1"/>
    <col min="1541" max="1541" width="16.85546875" style="46" customWidth="1"/>
    <col min="1542" max="1542" width="21.42578125" style="46" customWidth="1"/>
    <col min="1543" max="1543" width="16.7109375" style="46" customWidth="1"/>
    <col min="1544" max="1544" width="17.7109375" style="46" customWidth="1"/>
    <col min="1545" max="1545" width="16.140625" style="46" customWidth="1"/>
    <col min="1546" max="1546" width="27.140625" style="46" customWidth="1"/>
    <col min="1547" max="1547" width="12.42578125" style="46" customWidth="1"/>
    <col min="1548" max="1548" width="11.7109375" style="46" customWidth="1"/>
    <col min="1549" max="1549" width="18.140625" style="46" customWidth="1"/>
    <col min="1550" max="1550" width="18.28515625" style="46" customWidth="1"/>
    <col min="1551" max="1551" width="16.7109375" style="46" customWidth="1"/>
    <col min="1552" max="1552" width="17.85546875" style="46" customWidth="1"/>
    <col min="1553" max="1553" width="16.85546875" style="46" customWidth="1"/>
    <col min="1554" max="1554" width="15.7109375" style="46" bestFit="1" customWidth="1"/>
    <col min="1555" max="1555" width="15.28515625" style="46" customWidth="1"/>
    <col min="1556" max="1556" width="24.7109375" style="46" customWidth="1"/>
    <col min="1557" max="1557" width="10.28515625" style="46" customWidth="1"/>
    <col min="1558" max="1558" width="9.28515625" style="46" bestFit="1" customWidth="1"/>
    <col min="1559" max="1794" width="9.140625" style="46"/>
    <col min="1795" max="1795" width="15.85546875" style="46" customWidth="1"/>
    <col min="1796" max="1796" width="15.28515625" style="46" customWidth="1"/>
    <col min="1797" max="1797" width="16.85546875" style="46" customWidth="1"/>
    <col min="1798" max="1798" width="21.42578125" style="46" customWidth="1"/>
    <col min="1799" max="1799" width="16.7109375" style="46" customWidth="1"/>
    <col min="1800" max="1800" width="17.7109375" style="46" customWidth="1"/>
    <col min="1801" max="1801" width="16.140625" style="46" customWidth="1"/>
    <col min="1802" max="1802" width="27.140625" style="46" customWidth="1"/>
    <col min="1803" max="1803" width="12.42578125" style="46" customWidth="1"/>
    <col min="1804" max="1804" width="11.7109375" style="46" customWidth="1"/>
    <col min="1805" max="1805" width="18.140625" style="46" customWidth="1"/>
    <col min="1806" max="1806" width="18.28515625" style="46" customWidth="1"/>
    <col min="1807" max="1807" width="16.7109375" style="46" customWidth="1"/>
    <col min="1808" max="1808" width="17.85546875" style="46" customWidth="1"/>
    <col min="1809" max="1809" width="16.85546875" style="46" customWidth="1"/>
    <col min="1810" max="1810" width="15.7109375" style="46" bestFit="1" customWidth="1"/>
    <col min="1811" max="1811" width="15.28515625" style="46" customWidth="1"/>
    <col min="1812" max="1812" width="24.7109375" style="46" customWidth="1"/>
    <col min="1813" max="1813" width="10.28515625" style="46" customWidth="1"/>
    <col min="1814" max="1814" width="9.28515625" style="46" bestFit="1" customWidth="1"/>
    <col min="1815" max="2050" width="9.140625" style="46"/>
    <col min="2051" max="2051" width="15.85546875" style="46" customWidth="1"/>
    <col min="2052" max="2052" width="15.28515625" style="46" customWidth="1"/>
    <col min="2053" max="2053" width="16.85546875" style="46" customWidth="1"/>
    <col min="2054" max="2054" width="21.42578125" style="46" customWidth="1"/>
    <col min="2055" max="2055" width="16.7109375" style="46" customWidth="1"/>
    <col min="2056" max="2056" width="17.7109375" style="46" customWidth="1"/>
    <col min="2057" max="2057" width="16.140625" style="46" customWidth="1"/>
    <col min="2058" max="2058" width="27.140625" style="46" customWidth="1"/>
    <col min="2059" max="2059" width="12.42578125" style="46" customWidth="1"/>
    <col min="2060" max="2060" width="11.7109375" style="46" customWidth="1"/>
    <col min="2061" max="2061" width="18.140625" style="46" customWidth="1"/>
    <col min="2062" max="2062" width="18.28515625" style="46" customWidth="1"/>
    <col min="2063" max="2063" width="16.7109375" style="46" customWidth="1"/>
    <col min="2064" max="2064" width="17.85546875" style="46" customWidth="1"/>
    <col min="2065" max="2065" width="16.85546875" style="46" customWidth="1"/>
    <col min="2066" max="2066" width="15.7109375" style="46" bestFit="1" customWidth="1"/>
    <col min="2067" max="2067" width="15.28515625" style="46" customWidth="1"/>
    <col min="2068" max="2068" width="24.7109375" style="46" customWidth="1"/>
    <col min="2069" max="2069" width="10.28515625" style="46" customWidth="1"/>
    <col min="2070" max="2070" width="9.28515625" style="46" bestFit="1" customWidth="1"/>
    <col min="2071" max="2306" width="9.140625" style="46"/>
    <col min="2307" max="2307" width="15.85546875" style="46" customWidth="1"/>
    <col min="2308" max="2308" width="15.28515625" style="46" customWidth="1"/>
    <col min="2309" max="2309" width="16.85546875" style="46" customWidth="1"/>
    <col min="2310" max="2310" width="21.42578125" style="46" customWidth="1"/>
    <col min="2311" max="2311" width="16.7109375" style="46" customWidth="1"/>
    <col min="2312" max="2312" width="17.7109375" style="46" customWidth="1"/>
    <col min="2313" max="2313" width="16.140625" style="46" customWidth="1"/>
    <col min="2314" max="2314" width="27.140625" style="46" customWidth="1"/>
    <col min="2315" max="2315" width="12.42578125" style="46" customWidth="1"/>
    <col min="2316" max="2316" width="11.7109375" style="46" customWidth="1"/>
    <col min="2317" max="2317" width="18.140625" style="46" customWidth="1"/>
    <col min="2318" max="2318" width="18.28515625" style="46" customWidth="1"/>
    <col min="2319" max="2319" width="16.7109375" style="46" customWidth="1"/>
    <col min="2320" max="2320" width="17.85546875" style="46" customWidth="1"/>
    <col min="2321" max="2321" width="16.85546875" style="46" customWidth="1"/>
    <col min="2322" max="2322" width="15.7109375" style="46" bestFit="1" customWidth="1"/>
    <col min="2323" max="2323" width="15.28515625" style="46" customWidth="1"/>
    <col min="2324" max="2324" width="24.7109375" style="46" customWidth="1"/>
    <col min="2325" max="2325" width="10.28515625" style="46" customWidth="1"/>
    <col min="2326" max="2326" width="9.28515625" style="46" bestFit="1" customWidth="1"/>
    <col min="2327" max="2562" width="9.140625" style="46"/>
    <col min="2563" max="2563" width="15.85546875" style="46" customWidth="1"/>
    <col min="2564" max="2564" width="15.28515625" style="46" customWidth="1"/>
    <col min="2565" max="2565" width="16.85546875" style="46" customWidth="1"/>
    <col min="2566" max="2566" width="21.42578125" style="46" customWidth="1"/>
    <col min="2567" max="2567" width="16.7109375" style="46" customWidth="1"/>
    <col min="2568" max="2568" width="17.7109375" style="46" customWidth="1"/>
    <col min="2569" max="2569" width="16.140625" style="46" customWidth="1"/>
    <col min="2570" max="2570" width="27.140625" style="46" customWidth="1"/>
    <col min="2571" max="2571" width="12.42578125" style="46" customWidth="1"/>
    <col min="2572" max="2572" width="11.7109375" style="46" customWidth="1"/>
    <col min="2573" max="2573" width="18.140625" style="46" customWidth="1"/>
    <col min="2574" max="2574" width="18.28515625" style="46" customWidth="1"/>
    <col min="2575" max="2575" width="16.7109375" style="46" customWidth="1"/>
    <col min="2576" max="2576" width="17.85546875" style="46" customWidth="1"/>
    <col min="2577" max="2577" width="16.85546875" style="46" customWidth="1"/>
    <col min="2578" max="2578" width="15.7109375" style="46" bestFit="1" customWidth="1"/>
    <col min="2579" max="2579" width="15.28515625" style="46" customWidth="1"/>
    <col min="2580" max="2580" width="24.7109375" style="46" customWidth="1"/>
    <col min="2581" max="2581" width="10.28515625" style="46" customWidth="1"/>
    <col min="2582" max="2582" width="9.28515625" style="46" bestFit="1" customWidth="1"/>
    <col min="2583" max="2818" width="9.140625" style="46"/>
    <col min="2819" max="2819" width="15.85546875" style="46" customWidth="1"/>
    <col min="2820" max="2820" width="15.28515625" style="46" customWidth="1"/>
    <col min="2821" max="2821" width="16.85546875" style="46" customWidth="1"/>
    <col min="2822" max="2822" width="21.42578125" style="46" customWidth="1"/>
    <col min="2823" max="2823" width="16.7109375" style="46" customWidth="1"/>
    <col min="2824" max="2824" width="17.7109375" style="46" customWidth="1"/>
    <col min="2825" max="2825" width="16.140625" style="46" customWidth="1"/>
    <col min="2826" max="2826" width="27.140625" style="46" customWidth="1"/>
    <col min="2827" max="2827" width="12.42578125" style="46" customWidth="1"/>
    <col min="2828" max="2828" width="11.7109375" style="46" customWidth="1"/>
    <col min="2829" max="2829" width="18.140625" style="46" customWidth="1"/>
    <col min="2830" max="2830" width="18.28515625" style="46" customWidth="1"/>
    <col min="2831" max="2831" width="16.7109375" style="46" customWidth="1"/>
    <col min="2832" max="2832" width="17.85546875" style="46" customWidth="1"/>
    <col min="2833" max="2833" width="16.85546875" style="46" customWidth="1"/>
    <col min="2834" max="2834" width="15.7109375" style="46" bestFit="1" customWidth="1"/>
    <col min="2835" max="2835" width="15.28515625" style="46" customWidth="1"/>
    <col min="2836" max="2836" width="24.7109375" style="46" customWidth="1"/>
    <col min="2837" max="2837" width="10.28515625" style="46" customWidth="1"/>
    <col min="2838" max="2838" width="9.28515625" style="46" bestFit="1" customWidth="1"/>
    <col min="2839" max="3074" width="9.140625" style="46"/>
    <col min="3075" max="3075" width="15.85546875" style="46" customWidth="1"/>
    <col min="3076" max="3076" width="15.28515625" style="46" customWidth="1"/>
    <col min="3077" max="3077" width="16.85546875" style="46" customWidth="1"/>
    <col min="3078" max="3078" width="21.42578125" style="46" customWidth="1"/>
    <col min="3079" max="3079" width="16.7109375" style="46" customWidth="1"/>
    <col min="3080" max="3080" width="17.7109375" style="46" customWidth="1"/>
    <col min="3081" max="3081" width="16.140625" style="46" customWidth="1"/>
    <col min="3082" max="3082" width="27.140625" style="46" customWidth="1"/>
    <col min="3083" max="3083" width="12.42578125" style="46" customWidth="1"/>
    <col min="3084" max="3084" width="11.7109375" style="46" customWidth="1"/>
    <col min="3085" max="3085" width="18.140625" style="46" customWidth="1"/>
    <col min="3086" max="3086" width="18.28515625" style="46" customWidth="1"/>
    <col min="3087" max="3087" width="16.7109375" style="46" customWidth="1"/>
    <col min="3088" max="3088" width="17.85546875" style="46" customWidth="1"/>
    <col min="3089" max="3089" width="16.85546875" style="46" customWidth="1"/>
    <col min="3090" max="3090" width="15.7109375" style="46" bestFit="1" customWidth="1"/>
    <col min="3091" max="3091" width="15.28515625" style="46" customWidth="1"/>
    <col min="3092" max="3092" width="24.7109375" style="46" customWidth="1"/>
    <col min="3093" max="3093" width="10.28515625" style="46" customWidth="1"/>
    <col min="3094" max="3094" width="9.28515625" style="46" bestFit="1" customWidth="1"/>
    <col min="3095" max="3330" width="9.140625" style="46"/>
    <col min="3331" max="3331" width="15.85546875" style="46" customWidth="1"/>
    <col min="3332" max="3332" width="15.28515625" style="46" customWidth="1"/>
    <col min="3333" max="3333" width="16.85546875" style="46" customWidth="1"/>
    <col min="3334" max="3334" width="21.42578125" style="46" customWidth="1"/>
    <col min="3335" max="3335" width="16.7109375" style="46" customWidth="1"/>
    <col min="3336" max="3336" width="17.7109375" style="46" customWidth="1"/>
    <col min="3337" max="3337" width="16.140625" style="46" customWidth="1"/>
    <col min="3338" max="3338" width="27.140625" style="46" customWidth="1"/>
    <col min="3339" max="3339" width="12.42578125" style="46" customWidth="1"/>
    <col min="3340" max="3340" width="11.7109375" style="46" customWidth="1"/>
    <col min="3341" max="3341" width="18.140625" style="46" customWidth="1"/>
    <col min="3342" max="3342" width="18.28515625" style="46" customWidth="1"/>
    <col min="3343" max="3343" width="16.7109375" style="46" customWidth="1"/>
    <col min="3344" max="3344" width="17.85546875" style="46" customWidth="1"/>
    <col min="3345" max="3345" width="16.85546875" style="46" customWidth="1"/>
    <col min="3346" max="3346" width="15.7109375" style="46" bestFit="1" customWidth="1"/>
    <col min="3347" max="3347" width="15.28515625" style="46" customWidth="1"/>
    <col min="3348" max="3348" width="24.7109375" style="46" customWidth="1"/>
    <col min="3349" max="3349" width="10.28515625" style="46" customWidth="1"/>
    <col min="3350" max="3350" width="9.28515625" style="46" bestFit="1" customWidth="1"/>
    <col min="3351" max="3586" width="9.140625" style="46"/>
    <col min="3587" max="3587" width="15.85546875" style="46" customWidth="1"/>
    <col min="3588" max="3588" width="15.28515625" style="46" customWidth="1"/>
    <col min="3589" max="3589" width="16.85546875" style="46" customWidth="1"/>
    <col min="3590" max="3590" width="21.42578125" style="46" customWidth="1"/>
    <col min="3591" max="3591" width="16.7109375" style="46" customWidth="1"/>
    <col min="3592" max="3592" width="17.7109375" style="46" customWidth="1"/>
    <col min="3593" max="3593" width="16.140625" style="46" customWidth="1"/>
    <col min="3594" max="3594" width="27.140625" style="46" customWidth="1"/>
    <col min="3595" max="3595" width="12.42578125" style="46" customWidth="1"/>
    <col min="3596" max="3596" width="11.7109375" style="46" customWidth="1"/>
    <col min="3597" max="3597" width="18.140625" style="46" customWidth="1"/>
    <col min="3598" max="3598" width="18.28515625" style="46" customWidth="1"/>
    <col min="3599" max="3599" width="16.7109375" style="46" customWidth="1"/>
    <col min="3600" max="3600" width="17.85546875" style="46" customWidth="1"/>
    <col min="3601" max="3601" width="16.85546875" style="46" customWidth="1"/>
    <col min="3602" max="3602" width="15.7109375" style="46" bestFit="1" customWidth="1"/>
    <col min="3603" max="3603" width="15.28515625" style="46" customWidth="1"/>
    <col min="3604" max="3604" width="24.7109375" style="46" customWidth="1"/>
    <col min="3605" max="3605" width="10.28515625" style="46" customWidth="1"/>
    <col min="3606" max="3606" width="9.28515625" style="46" bestFit="1" customWidth="1"/>
    <col min="3607" max="3842" width="9.140625" style="46"/>
    <col min="3843" max="3843" width="15.85546875" style="46" customWidth="1"/>
    <col min="3844" max="3844" width="15.28515625" style="46" customWidth="1"/>
    <col min="3845" max="3845" width="16.85546875" style="46" customWidth="1"/>
    <col min="3846" max="3846" width="21.42578125" style="46" customWidth="1"/>
    <col min="3847" max="3847" width="16.7109375" style="46" customWidth="1"/>
    <col min="3848" max="3848" width="17.7109375" style="46" customWidth="1"/>
    <col min="3849" max="3849" width="16.140625" style="46" customWidth="1"/>
    <col min="3850" max="3850" width="27.140625" style="46" customWidth="1"/>
    <col min="3851" max="3851" width="12.42578125" style="46" customWidth="1"/>
    <col min="3852" max="3852" width="11.7109375" style="46" customWidth="1"/>
    <col min="3853" max="3853" width="18.140625" style="46" customWidth="1"/>
    <col min="3854" max="3854" width="18.28515625" style="46" customWidth="1"/>
    <col min="3855" max="3855" width="16.7109375" style="46" customWidth="1"/>
    <col min="3856" max="3856" width="17.85546875" style="46" customWidth="1"/>
    <col min="3857" max="3857" width="16.85546875" style="46" customWidth="1"/>
    <col min="3858" max="3858" width="15.7109375" style="46" bestFit="1" customWidth="1"/>
    <col min="3859" max="3859" width="15.28515625" style="46" customWidth="1"/>
    <col min="3860" max="3860" width="24.7109375" style="46" customWidth="1"/>
    <col min="3861" max="3861" width="10.28515625" style="46" customWidth="1"/>
    <col min="3862" max="3862" width="9.28515625" style="46" bestFit="1" customWidth="1"/>
    <col min="3863" max="4098" width="9.140625" style="46"/>
    <col min="4099" max="4099" width="15.85546875" style="46" customWidth="1"/>
    <col min="4100" max="4100" width="15.28515625" style="46" customWidth="1"/>
    <col min="4101" max="4101" width="16.85546875" style="46" customWidth="1"/>
    <col min="4102" max="4102" width="21.42578125" style="46" customWidth="1"/>
    <col min="4103" max="4103" width="16.7109375" style="46" customWidth="1"/>
    <col min="4104" max="4104" width="17.7109375" style="46" customWidth="1"/>
    <col min="4105" max="4105" width="16.140625" style="46" customWidth="1"/>
    <col min="4106" max="4106" width="27.140625" style="46" customWidth="1"/>
    <col min="4107" max="4107" width="12.42578125" style="46" customWidth="1"/>
    <col min="4108" max="4108" width="11.7109375" style="46" customWidth="1"/>
    <col min="4109" max="4109" width="18.140625" style="46" customWidth="1"/>
    <col min="4110" max="4110" width="18.28515625" style="46" customWidth="1"/>
    <col min="4111" max="4111" width="16.7109375" style="46" customWidth="1"/>
    <col min="4112" max="4112" width="17.85546875" style="46" customWidth="1"/>
    <col min="4113" max="4113" width="16.85546875" style="46" customWidth="1"/>
    <col min="4114" max="4114" width="15.7109375" style="46" bestFit="1" customWidth="1"/>
    <col min="4115" max="4115" width="15.28515625" style="46" customWidth="1"/>
    <col min="4116" max="4116" width="24.7109375" style="46" customWidth="1"/>
    <col min="4117" max="4117" width="10.28515625" style="46" customWidth="1"/>
    <col min="4118" max="4118" width="9.28515625" style="46" bestFit="1" customWidth="1"/>
    <col min="4119" max="4354" width="9.140625" style="46"/>
    <col min="4355" max="4355" width="15.85546875" style="46" customWidth="1"/>
    <col min="4356" max="4356" width="15.28515625" style="46" customWidth="1"/>
    <col min="4357" max="4357" width="16.85546875" style="46" customWidth="1"/>
    <col min="4358" max="4358" width="21.42578125" style="46" customWidth="1"/>
    <col min="4359" max="4359" width="16.7109375" style="46" customWidth="1"/>
    <col min="4360" max="4360" width="17.7109375" style="46" customWidth="1"/>
    <col min="4361" max="4361" width="16.140625" style="46" customWidth="1"/>
    <col min="4362" max="4362" width="27.140625" style="46" customWidth="1"/>
    <col min="4363" max="4363" width="12.42578125" style="46" customWidth="1"/>
    <col min="4364" max="4364" width="11.7109375" style="46" customWidth="1"/>
    <col min="4365" max="4365" width="18.140625" style="46" customWidth="1"/>
    <col min="4366" max="4366" width="18.28515625" style="46" customWidth="1"/>
    <col min="4367" max="4367" width="16.7109375" style="46" customWidth="1"/>
    <col min="4368" max="4368" width="17.85546875" style="46" customWidth="1"/>
    <col min="4369" max="4369" width="16.85546875" style="46" customWidth="1"/>
    <col min="4370" max="4370" width="15.7109375" style="46" bestFit="1" customWidth="1"/>
    <col min="4371" max="4371" width="15.28515625" style="46" customWidth="1"/>
    <col min="4372" max="4372" width="24.7109375" style="46" customWidth="1"/>
    <col min="4373" max="4373" width="10.28515625" style="46" customWidth="1"/>
    <col min="4374" max="4374" width="9.28515625" style="46" bestFit="1" customWidth="1"/>
    <col min="4375" max="4610" width="9.140625" style="46"/>
    <col min="4611" max="4611" width="15.85546875" style="46" customWidth="1"/>
    <col min="4612" max="4612" width="15.28515625" style="46" customWidth="1"/>
    <col min="4613" max="4613" width="16.85546875" style="46" customWidth="1"/>
    <col min="4614" max="4614" width="21.42578125" style="46" customWidth="1"/>
    <col min="4615" max="4615" width="16.7109375" style="46" customWidth="1"/>
    <col min="4616" max="4616" width="17.7109375" style="46" customWidth="1"/>
    <col min="4617" max="4617" width="16.140625" style="46" customWidth="1"/>
    <col min="4618" max="4618" width="27.140625" style="46" customWidth="1"/>
    <col min="4619" max="4619" width="12.42578125" style="46" customWidth="1"/>
    <col min="4620" max="4620" width="11.7109375" style="46" customWidth="1"/>
    <col min="4621" max="4621" width="18.140625" style="46" customWidth="1"/>
    <col min="4622" max="4622" width="18.28515625" style="46" customWidth="1"/>
    <col min="4623" max="4623" width="16.7109375" style="46" customWidth="1"/>
    <col min="4624" max="4624" width="17.85546875" style="46" customWidth="1"/>
    <col min="4625" max="4625" width="16.85546875" style="46" customWidth="1"/>
    <col min="4626" max="4626" width="15.7109375" style="46" bestFit="1" customWidth="1"/>
    <col min="4627" max="4627" width="15.28515625" style="46" customWidth="1"/>
    <col min="4628" max="4628" width="24.7109375" style="46" customWidth="1"/>
    <col min="4629" max="4629" width="10.28515625" style="46" customWidth="1"/>
    <col min="4630" max="4630" width="9.28515625" style="46" bestFit="1" customWidth="1"/>
    <col min="4631" max="4866" width="9.140625" style="46"/>
    <col min="4867" max="4867" width="15.85546875" style="46" customWidth="1"/>
    <col min="4868" max="4868" width="15.28515625" style="46" customWidth="1"/>
    <col min="4869" max="4869" width="16.85546875" style="46" customWidth="1"/>
    <col min="4870" max="4870" width="21.42578125" style="46" customWidth="1"/>
    <col min="4871" max="4871" width="16.7109375" style="46" customWidth="1"/>
    <col min="4872" max="4872" width="17.7109375" style="46" customWidth="1"/>
    <col min="4873" max="4873" width="16.140625" style="46" customWidth="1"/>
    <col min="4874" max="4874" width="27.140625" style="46" customWidth="1"/>
    <col min="4875" max="4875" width="12.42578125" style="46" customWidth="1"/>
    <col min="4876" max="4876" width="11.7109375" style="46" customWidth="1"/>
    <col min="4877" max="4877" width="18.140625" style="46" customWidth="1"/>
    <col min="4878" max="4878" width="18.28515625" style="46" customWidth="1"/>
    <col min="4879" max="4879" width="16.7109375" style="46" customWidth="1"/>
    <col min="4880" max="4880" width="17.85546875" style="46" customWidth="1"/>
    <col min="4881" max="4881" width="16.85546875" style="46" customWidth="1"/>
    <col min="4882" max="4882" width="15.7109375" style="46" bestFit="1" customWidth="1"/>
    <col min="4883" max="4883" width="15.28515625" style="46" customWidth="1"/>
    <col min="4884" max="4884" width="24.7109375" style="46" customWidth="1"/>
    <col min="4885" max="4885" width="10.28515625" style="46" customWidth="1"/>
    <col min="4886" max="4886" width="9.28515625" style="46" bestFit="1" customWidth="1"/>
    <col min="4887" max="5122" width="9.140625" style="46"/>
    <col min="5123" max="5123" width="15.85546875" style="46" customWidth="1"/>
    <col min="5124" max="5124" width="15.28515625" style="46" customWidth="1"/>
    <col min="5125" max="5125" width="16.85546875" style="46" customWidth="1"/>
    <col min="5126" max="5126" width="21.42578125" style="46" customWidth="1"/>
    <col min="5127" max="5127" width="16.7109375" style="46" customWidth="1"/>
    <col min="5128" max="5128" width="17.7109375" style="46" customWidth="1"/>
    <col min="5129" max="5129" width="16.140625" style="46" customWidth="1"/>
    <col min="5130" max="5130" width="27.140625" style="46" customWidth="1"/>
    <col min="5131" max="5131" width="12.42578125" style="46" customWidth="1"/>
    <col min="5132" max="5132" width="11.7109375" style="46" customWidth="1"/>
    <col min="5133" max="5133" width="18.140625" style="46" customWidth="1"/>
    <col min="5134" max="5134" width="18.28515625" style="46" customWidth="1"/>
    <col min="5135" max="5135" width="16.7109375" style="46" customWidth="1"/>
    <col min="5136" max="5136" width="17.85546875" style="46" customWidth="1"/>
    <col min="5137" max="5137" width="16.85546875" style="46" customWidth="1"/>
    <col min="5138" max="5138" width="15.7109375" style="46" bestFit="1" customWidth="1"/>
    <col min="5139" max="5139" width="15.28515625" style="46" customWidth="1"/>
    <col min="5140" max="5140" width="24.7109375" style="46" customWidth="1"/>
    <col min="5141" max="5141" width="10.28515625" style="46" customWidth="1"/>
    <col min="5142" max="5142" width="9.28515625" style="46" bestFit="1" customWidth="1"/>
    <col min="5143" max="5378" width="9.140625" style="46"/>
    <col min="5379" max="5379" width="15.85546875" style="46" customWidth="1"/>
    <col min="5380" max="5380" width="15.28515625" style="46" customWidth="1"/>
    <col min="5381" max="5381" width="16.85546875" style="46" customWidth="1"/>
    <col min="5382" max="5382" width="21.42578125" style="46" customWidth="1"/>
    <col min="5383" max="5383" width="16.7109375" style="46" customWidth="1"/>
    <col min="5384" max="5384" width="17.7109375" style="46" customWidth="1"/>
    <col min="5385" max="5385" width="16.140625" style="46" customWidth="1"/>
    <col min="5386" max="5386" width="27.140625" style="46" customWidth="1"/>
    <col min="5387" max="5387" width="12.42578125" style="46" customWidth="1"/>
    <col min="5388" max="5388" width="11.7109375" style="46" customWidth="1"/>
    <col min="5389" max="5389" width="18.140625" style="46" customWidth="1"/>
    <col min="5390" max="5390" width="18.28515625" style="46" customWidth="1"/>
    <col min="5391" max="5391" width="16.7109375" style="46" customWidth="1"/>
    <col min="5392" max="5392" width="17.85546875" style="46" customWidth="1"/>
    <col min="5393" max="5393" width="16.85546875" style="46" customWidth="1"/>
    <col min="5394" max="5394" width="15.7109375" style="46" bestFit="1" customWidth="1"/>
    <col min="5395" max="5395" width="15.28515625" style="46" customWidth="1"/>
    <col min="5396" max="5396" width="24.7109375" style="46" customWidth="1"/>
    <col min="5397" max="5397" width="10.28515625" style="46" customWidth="1"/>
    <col min="5398" max="5398" width="9.28515625" style="46" bestFit="1" customWidth="1"/>
    <col min="5399" max="5634" width="9.140625" style="46"/>
    <col min="5635" max="5635" width="15.85546875" style="46" customWidth="1"/>
    <col min="5636" max="5636" width="15.28515625" style="46" customWidth="1"/>
    <col min="5637" max="5637" width="16.85546875" style="46" customWidth="1"/>
    <col min="5638" max="5638" width="21.42578125" style="46" customWidth="1"/>
    <col min="5639" max="5639" width="16.7109375" style="46" customWidth="1"/>
    <col min="5640" max="5640" width="17.7109375" style="46" customWidth="1"/>
    <col min="5641" max="5641" width="16.140625" style="46" customWidth="1"/>
    <col min="5642" max="5642" width="27.140625" style="46" customWidth="1"/>
    <col min="5643" max="5643" width="12.42578125" style="46" customWidth="1"/>
    <col min="5644" max="5644" width="11.7109375" style="46" customWidth="1"/>
    <col min="5645" max="5645" width="18.140625" style="46" customWidth="1"/>
    <col min="5646" max="5646" width="18.28515625" style="46" customWidth="1"/>
    <col min="5647" max="5647" width="16.7109375" style="46" customWidth="1"/>
    <col min="5648" max="5648" width="17.85546875" style="46" customWidth="1"/>
    <col min="5649" max="5649" width="16.85546875" style="46" customWidth="1"/>
    <col min="5650" max="5650" width="15.7109375" style="46" bestFit="1" customWidth="1"/>
    <col min="5651" max="5651" width="15.28515625" style="46" customWidth="1"/>
    <col min="5652" max="5652" width="24.7109375" style="46" customWidth="1"/>
    <col min="5653" max="5653" width="10.28515625" style="46" customWidth="1"/>
    <col min="5654" max="5654" width="9.28515625" style="46" bestFit="1" customWidth="1"/>
    <col min="5655" max="5890" width="9.140625" style="46"/>
    <col min="5891" max="5891" width="15.85546875" style="46" customWidth="1"/>
    <col min="5892" max="5892" width="15.28515625" style="46" customWidth="1"/>
    <col min="5893" max="5893" width="16.85546875" style="46" customWidth="1"/>
    <col min="5894" max="5894" width="21.42578125" style="46" customWidth="1"/>
    <col min="5895" max="5895" width="16.7109375" style="46" customWidth="1"/>
    <col min="5896" max="5896" width="17.7109375" style="46" customWidth="1"/>
    <col min="5897" max="5897" width="16.140625" style="46" customWidth="1"/>
    <col min="5898" max="5898" width="27.140625" style="46" customWidth="1"/>
    <col min="5899" max="5899" width="12.42578125" style="46" customWidth="1"/>
    <col min="5900" max="5900" width="11.7109375" style="46" customWidth="1"/>
    <col min="5901" max="5901" width="18.140625" style="46" customWidth="1"/>
    <col min="5902" max="5902" width="18.28515625" style="46" customWidth="1"/>
    <col min="5903" max="5903" width="16.7109375" style="46" customWidth="1"/>
    <col min="5904" max="5904" width="17.85546875" style="46" customWidth="1"/>
    <col min="5905" max="5905" width="16.85546875" style="46" customWidth="1"/>
    <col min="5906" max="5906" width="15.7109375" style="46" bestFit="1" customWidth="1"/>
    <col min="5907" max="5907" width="15.28515625" style="46" customWidth="1"/>
    <col min="5908" max="5908" width="24.7109375" style="46" customWidth="1"/>
    <col min="5909" max="5909" width="10.28515625" style="46" customWidth="1"/>
    <col min="5910" max="5910" width="9.28515625" style="46" bestFit="1" customWidth="1"/>
    <col min="5911" max="6146" width="9.140625" style="46"/>
    <col min="6147" max="6147" width="15.85546875" style="46" customWidth="1"/>
    <col min="6148" max="6148" width="15.28515625" style="46" customWidth="1"/>
    <col min="6149" max="6149" width="16.85546875" style="46" customWidth="1"/>
    <col min="6150" max="6150" width="21.42578125" style="46" customWidth="1"/>
    <col min="6151" max="6151" width="16.7109375" style="46" customWidth="1"/>
    <col min="6152" max="6152" width="17.7109375" style="46" customWidth="1"/>
    <col min="6153" max="6153" width="16.140625" style="46" customWidth="1"/>
    <col min="6154" max="6154" width="27.140625" style="46" customWidth="1"/>
    <col min="6155" max="6155" width="12.42578125" style="46" customWidth="1"/>
    <col min="6156" max="6156" width="11.7109375" style="46" customWidth="1"/>
    <col min="6157" max="6157" width="18.140625" style="46" customWidth="1"/>
    <col min="6158" max="6158" width="18.28515625" style="46" customWidth="1"/>
    <col min="6159" max="6159" width="16.7109375" style="46" customWidth="1"/>
    <col min="6160" max="6160" width="17.85546875" style="46" customWidth="1"/>
    <col min="6161" max="6161" width="16.85546875" style="46" customWidth="1"/>
    <col min="6162" max="6162" width="15.7109375" style="46" bestFit="1" customWidth="1"/>
    <col min="6163" max="6163" width="15.28515625" style="46" customWidth="1"/>
    <col min="6164" max="6164" width="24.7109375" style="46" customWidth="1"/>
    <col min="6165" max="6165" width="10.28515625" style="46" customWidth="1"/>
    <col min="6166" max="6166" width="9.28515625" style="46" bestFit="1" customWidth="1"/>
    <col min="6167" max="6402" width="9.140625" style="46"/>
    <col min="6403" max="6403" width="15.85546875" style="46" customWidth="1"/>
    <col min="6404" max="6404" width="15.28515625" style="46" customWidth="1"/>
    <col min="6405" max="6405" width="16.85546875" style="46" customWidth="1"/>
    <col min="6406" max="6406" width="21.42578125" style="46" customWidth="1"/>
    <col min="6407" max="6407" width="16.7109375" style="46" customWidth="1"/>
    <col min="6408" max="6408" width="17.7109375" style="46" customWidth="1"/>
    <col min="6409" max="6409" width="16.140625" style="46" customWidth="1"/>
    <col min="6410" max="6410" width="27.140625" style="46" customWidth="1"/>
    <col min="6411" max="6411" width="12.42578125" style="46" customWidth="1"/>
    <col min="6412" max="6412" width="11.7109375" style="46" customWidth="1"/>
    <col min="6413" max="6413" width="18.140625" style="46" customWidth="1"/>
    <col min="6414" max="6414" width="18.28515625" style="46" customWidth="1"/>
    <col min="6415" max="6415" width="16.7109375" style="46" customWidth="1"/>
    <col min="6416" max="6416" width="17.85546875" style="46" customWidth="1"/>
    <col min="6417" max="6417" width="16.85546875" style="46" customWidth="1"/>
    <col min="6418" max="6418" width="15.7109375" style="46" bestFit="1" customWidth="1"/>
    <col min="6419" max="6419" width="15.28515625" style="46" customWidth="1"/>
    <col min="6420" max="6420" width="24.7109375" style="46" customWidth="1"/>
    <col min="6421" max="6421" width="10.28515625" style="46" customWidth="1"/>
    <col min="6422" max="6422" width="9.28515625" style="46" bestFit="1" customWidth="1"/>
    <col min="6423" max="6658" width="9.140625" style="46"/>
    <col min="6659" max="6659" width="15.85546875" style="46" customWidth="1"/>
    <col min="6660" max="6660" width="15.28515625" style="46" customWidth="1"/>
    <col min="6661" max="6661" width="16.85546875" style="46" customWidth="1"/>
    <col min="6662" max="6662" width="21.42578125" style="46" customWidth="1"/>
    <col min="6663" max="6663" width="16.7109375" style="46" customWidth="1"/>
    <col min="6664" max="6664" width="17.7109375" style="46" customWidth="1"/>
    <col min="6665" max="6665" width="16.140625" style="46" customWidth="1"/>
    <col min="6666" max="6666" width="27.140625" style="46" customWidth="1"/>
    <col min="6667" max="6667" width="12.42578125" style="46" customWidth="1"/>
    <col min="6668" max="6668" width="11.7109375" style="46" customWidth="1"/>
    <col min="6669" max="6669" width="18.140625" style="46" customWidth="1"/>
    <col min="6670" max="6670" width="18.28515625" style="46" customWidth="1"/>
    <col min="6671" max="6671" width="16.7109375" style="46" customWidth="1"/>
    <col min="6672" max="6672" width="17.85546875" style="46" customWidth="1"/>
    <col min="6673" max="6673" width="16.85546875" style="46" customWidth="1"/>
    <col min="6674" max="6674" width="15.7109375" style="46" bestFit="1" customWidth="1"/>
    <col min="6675" max="6675" width="15.28515625" style="46" customWidth="1"/>
    <col min="6676" max="6676" width="24.7109375" style="46" customWidth="1"/>
    <col min="6677" max="6677" width="10.28515625" style="46" customWidth="1"/>
    <col min="6678" max="6678" width="9.28515625" style="46" bestFit="1" customWidth="1"/>
    <col min="6679" max="6914" width="9.140625" style="46"/>
    <col min="6915" max="6915" width="15.85546875" style="46" customWidth="1"/>
    <col min="6916" max="6916" width="15.28515625" style="46" customWidth="1"/>
    <col min="6917" max="6917" width="16.85546875" style="46" customWidth="1"/>
    <col min="6918" max="6918" width="21.42578125" style="46" customWidth="1"/>
    <col min="6919" max="6919" width="16.7109375" style="46" customWidth="1"/>
    <col min="6920" max="6920" width="17.7109375" style="46" customWidth="1"/>
    <col min="6921" max="6921" width="16.140625" style="46" customWidth="1"/>
    <col min="6922" max="6922" width="27.140625" style="46" customWidth="1"/>
    <col min="6923" max="6923" width="12.42578125" style="46" customWidth="1"/>
    <col min="6924" max="6924" width="11.7109375" style="46" customWidth="1"/>
    <col min="6925" max="6925" width="18.140625" style="46" customWidth="1"/>
    <col min="6926" max="6926" width="18.28515625" style="46" customWidth="1"/>
    <col min="6927" max="6927" width="16.7109375" style="46" customWidth="1"/>
    <col min="6928" max="6928" width="17.85546875" style="46" customWidth="1"/>
    <col min="6929" max="6929" width="16.85546875" style="46" customWidth="1"/>
    <col min="6930" max="6930" width="15.7109375" style="46" bestFit="1" customWidth="1"/>
    <col min="6931" max="6931" width="15.28515625" style="46" customWidth="1"/>
    <col min="6932" max="6932" width="24.7109375" style="46" customWidth="1"/>
    <col min="6933" max="6933" width="10.28515625" style="46" customWidth="1"/>
    <col min="6934" max="6934" width="9.28515625" style="46" bestFit="1" customWidth="1"/>
    <col min="6935" max="7170" width="9.140625" style="46"/>
    <col min="7171" max="7171" width="15.85546875" style="46" customWidth="1"/>
    <col min="7172" max="7172" width="15.28515625" style="46" customWidth="1"/>
    <col min="7173" max="7173" width="16.85546875" style="46" customWidth="1"/>
    <col min="7174" max="7174" width="21.42578125" style="46" customWidth="1"/>
    <col min="7175" max="7175" width="16.7109375" style="46" customWidth="1"/>
    <col min="7176" max="7176" width="17.7109375" style="46" customWidth="1"/>
    <col min="7177" max="7177" width="16.140625" style="46" customWidth="1"/>
    <col min="7178" max="7178" width="27.140625" style="46" customWidth="1"/>
    <col min="7179" max="7179" width="12.42578125" style="46" customWidth="1"/>
    <col min="7180" max="7180" width="11.7109375" style="46" customWidth="1"/>
    <col min="7181" max="7181" width="18.140625" style="46" customWidth="1"/>
    <col min="7182" max="7182" width="18.28515625" style="46" customWidth="1"/>
    <col min="7183" max="7183" width="16.7109375" style="46" customWidth="1"/>
    <col min="7184" max="7184" width="17.85546875" style="46" customWidth="1"/>
    <col min="7185" max="7185" width="16.85546875" style="46" customWidth="1"/>
    <col min="7186" max="7186" width="15.7109375" style="46" bestFit="1" customWidth="1"/>
    <col min="7187" max="7187" width="15.28515625" style="46" customWidth="1"/>
    <col min="7188" max="7188" width="24.7109375" style="46" customWidth="1"/>
    <col min="7189" max="7189" width="10.28515625" style="46" customWidth="1"/>
    <col min="7190" max="7190" width="9.28515625" style="46" bestFit="1" customWidth="1"/>
    <col min="7191" max="7426" width="9.140625" style="46"/>
    <col min="7427" max="7427" width="15.85546875" style="46" customWidth="1"/>
    <col min="7428" max="7428" width="15.28515625" style="46" customWidth="1"/>
    <col min="7429" max="7429" width="16.85546875" style="46" customWidth="1"/>
    <col min="7430" max="7430" width="21.42578125" style="46" customWidth="1"/>
    <col min="7431" max="7431" width="16.7109375" style="46" customWidth="1"/>
    <col min="7432" max="7432" width="17.7109375" style="46" customWidth="1"/>
    <col min="7433" max="7433" width="16.140625" style="46" customWidth="1"/>
    <col min="7434" max="7434" width="27.140625" style="46" customWidth="1"/>
    <col min="7435" max="7435" width="12.42578125" style="46" customWidth="1"/>
    <col min="7436" max="7436" width="11.7109375" style="46" customWidth="1"/>
    <col min="7437" max="7437" width="18.140625" style="46" customWidth="1"/>
    <col min="7438" max="7438" width="18.28515625" style="46" customWidth="1"/>
    <col min="7439" max="7439" width="16.7109375" style="46" customWidth="1"/>
    <col min="7440" max="7440" width="17.85546875" style="46" customWidth="1"/>
    <col min="7441" max="7441" width="16.85546875" style="46" customWidth="1"/>
    <col min="7442" max="7442" width="15.7109375" style="46" bestFit="1" customWidth="1"/>
    <col min="7443" max="7443" width="15.28515625" style="46" customWidth="1"/>
    <col min="7444" max="7444" width="24.7109375" style="46" customWidth="1"/>
    <col min="7445" max="7445" width="10.28515625" style="46" customWidth="1"/>
    <col min="7446" max="7446" width="9.28515625" style="46" bestFit="1" customWidth="1"/>
    <col min="7447" max="7682" width="9.140625" style="46"/>
    <col min="7683" max="7683" width="15.85546875" style="46" customWidth="1"/>
    <col min="7684" max="7684" width="15.28515625" style="46" customWidth="1"/>
    <col min="7685" max="7685" width="16.85546875" style="46" customWidth="1"/>
    <col min="7686" max="7686" width="21.42578125" style="46" customWidth="1"/>
    <col min="7687" max="7687" width="16.7109375" style="46" customWidth="1"/>
    <col min="7688" max="7688" width="17.7109375" style="46" customWidth="1"/>
    <col min="7689" max="7689" width="16.140625" style="46" customWidth="1"/>
    <col min="7690" max="7690" width="27.140625" style="46" customWidth="1"/>
    <col min="7691" max="7691" width="12.42578125" style="46" customWidth="1"/>
    <col min="7692" max="7692" width="11.7109375" style="46" customWidth="1"/>
    <col min="7693" max="7693" width="18.140625" style="46" customWidth="1"/>
    <col min="7694" max="7694" width="18.28515625" style="46" customWidth="1"/>
    <col min="7695" max="7695" width="16.7109375" style="46" customWidth="1"/>
    <col min="7696" max="7696" width="17.85546875" style="46" customWidth="1"/>
    <col min="7697" max="7697" width="16.85546875" style="46" customWidth="1"/>
    <col min="7698" max="7698" width="15.7109375" style="46" bestFit="1" customWidth="1"/>
    <col min="7699" max="7699" width="15.28515625" style="46" customWidth="1"/>
    <col min="7700" max="7700" width="24.7109375" style="46" customWidth="1"/>
    <col min="7701" max="7701" width="10.28515625" style="46" customWidth="1"/>
    <col min="7702" max="7702" width="9.28515625" style="46" bestFit="1" customWidth="1"/>
    <col min="7703" max="7938" width="9.140625" style="46"/>
    <col min="7939" max="7939" width="15.85546875" style="46" customWidth="1"/>
    <col min="7940" max="7940" width="15.28515625" style="46" customWidth="1"/>
    <col min="7941" max="7941" width="16.85546875" style="46" customWidth="1"/>
    <col min="7942" max="7942" width="21.42578125" style="46" customWidth="1"/>
    <col min="7943" max="7943" width="16.7109375" style="46" customWidth="1"/>
    <col min="7944" max="7944" width="17.7109375" style="46" customWidth="1"/>
    <col min="7945" max="7945" width="16.140625" style="46" customWidth="1"/>
    <col min="7946" max="7946" width="27.140625" style="46" customWidth="1"/>
    <col min="7947" max="7947" width="12.42578125" style="46" customWidth="1"/>
    <col min="7948" max="7948" width="11.7109375" style="46" customWidth="1"/>
    <col min="7949" max="7949" width="18.140625" style="46" customWidth="1"/>
    <col min="7950" max="7950" width="18.28515625" style="46" customWidth="1"/>
    <col min="7951" max="7951" width="16.7109375" style="46" customWidth="1"/>
    <col min="7952" max="7952" width="17.85546875" style="46" customWidth="1"/>
    <col min="7953" max="7953" width="16.85546875" style="46" customWidth="1"/>
    <col min="7954" max="7954" width="15.7109375" style="46" bestFit="1" customWidth="1"/>
    <col min="7955" max="7955" width="15.28515625" style="46" customWidth="1"/>
    <col min="7956" max="7956" width="24.7109375" style="46" customWidth="1"/>
    <col min="7957" max="7957" width="10.28515625" style="46" customWidth="1"/>
    <col min="7958" max="7958" width="9.28515625" style="46" bestFit="1" customWidth="1"/>
    <col min="7959" max="8194" width="9.140625" style="46"/>
    <col min="8195" max="8195" width="15.85546875" style="46" customWidth="1"/>
    <col min="8196" max="8196" width="15.28515625" style="46" customWidth="1"/>
    <col min="8197" max="8197" width="16.85546875" style="46" customWidth="1"/>
    <col min="8198" max="8198" width="21.42578125" style="46" customWidth="1"/>
    <col min="8199" max="8199" width="16.7109375" style="46" customWidth="1"/>
    <col min="8200" max="8200" width="17.7109375" style="46" customWidth="1"/>
    <col min="8201" max="8201" width="16.140625" style="46" customWidth="1"/>
    <col min="8202" max="8202" width="27.140625" style="46" customWidth="1"/>
    <col min="8203" max="8203" width="12.42578125" style="46" customWidth="1"/>
    <col min="8204" max="8204" width="11.7109375" style="46" customWidth="1"/>
    <col min="8205" max="8205" width="18.140625" style="46" customWidth="1"/>
    <col min="8206" max="8206" width="18.28515625" style="46" customWidth="1"/>
    <col min="8207" max="8207" width="16.7109375" style="46" customWidth="1"/>
    <col min="8208" max="8208" width="17.85546875" style="46" customWidth="1"/>
    <col min="8209" max="8209" width="16.85546875" style="46" customWidth="1"/>
    <col min="8210" max="8210" width="15.7109375" style="46" bestFit="1" customWidth="1"/>
    <col min="8211" max="8211" width="15.28515625" style="46" customWidth="1"/>
    <col min="8212" max="8212" width="24.7109375" style="46" customWidth="1"/>
    <col min="8213" max="8213" width="10.28515625" style="46" customWidth="1"/>
    <col min="8214" max="8214" width="9.28515625" style="46" bestFit="1" customWidth="1"/>
    <col min="8215" max="8450" width="9.140625" style="46"/>
    <col min="8451" max="8451" width="15.85546875" style="46" customWidth="1"/>
    <col min="8452" max="8452" width="15.28515625" style="46" customWidth="1"/>
    <col min="8453" max="8453" width="16.85546875" style="46" customWidth="1"/>
    <col min="8454" max="8454" width="21.42578125" style="46" customWidth="1"/>
    <col min="8455" max="8455" width="16.7109375" style="46" customWidth="1"/>
    <col min="8456" max="8456" width="17.7109375" style="46" customWidth="1"/>
    <col min="8457" max="8457" width="16.140625" style="46" customWidth="1"/>
    <col min="8458" max="8458" width="27.140625" style="46" customWidth="1"/>
    <col min="8459" max="8459" width="12.42578125" style="46" customWidth="1"/>
    <col min="8460" max="8460" width="11.7109375" style="46" customWidth="1"/>
    <col min="8461" max="8461" width="18.140625" style="46" customWidth="1"/>
    <col min="8462" max="8462" width="18.28515625" style="46" customWidth="1"/>
    <col min="8463" max="8463" width="16.7109375" style="46" customWidth="1"/>
    <col min="8464" max="8464" width="17.85546875" style="46" customWidth="1"/>
    <col min="8465" max="8465" width="16.85546875" style="46" customWidth="1"/>
    <col min="8466" max="8466" width="15.7109375" style="46" bestFit="1" customWidth="1"/>
    <col min="8467" max="8467" width="15.28515625" style="46" customWidth="1"/>
    <col min="8468" max="8468" width="24.7109375" style="46" customWidth="1"/>
    <col min="8469" max="8469" width="10.28515625" style="46" customWidth="1"/>
    <col min="8470" max="8470" width="9.28515625" style="46" bestFit="1" customWidth="1"/>
    <col min="8471" max="8706" width="9.140625" style="46"/>
    <col min="8707" max="8707" width="15.85546875" style="46" customWidth="1"/>
    <col min="8708" max="8708" width="15.28515625" style="46" customWidth="1"/>
    <col min="8709" max="8709" width="16.85546875" style="46" customWidth="1"/>
    <col min="8710" max="8710" width="21.42578125" style="46" customWidth="1"/>
    <col min="8711" max="8711" width="16.7109375" style="46" customWidth="1"/>
    <col min="8712" max="8712" width="17.7109375" style="46" customWidth="1"/>
    <col min="8713" max="8713" width="16.140625" style="46" customWidth="1"/>
    <col min="8714" max="8714" width="27.140625" style="46" customWidth="1"/>
    <col min="8715" max="8715" width="12.42578125" style="46" customWidth="1"/>
    <col min="8716" max="8716" width="11.7109375" style="46" customWidth="1"/>
    <col min="8717" max="8717" width="18.140625" style="46" customWidth="1"/>
    <col min="8718" max="8718" width="18.28515625" style="46" customWidth="1"/>
    <col min="8719" max="8719" width="16.7109375" style="46" customWidth="1"/>
    <col min="8720" max="8720" width="17.85546875" style="46" customWidth="1"/>
    <col min="8721" max="8721" width="16.85546875" style="46" customWidth="1"/>
    <col min="8722" max="8722" width="15.7109375" style="46" bestFit="1" customWidth="1"/>
    <col min="8723" max="8723" width="15.28515625" style="46" customWidth="1"/>
    <col min="8724" max="8724" width="24.7109375" style="46" customWidth="1"/>
    <col min="8725" max="8725" width="10.28515625" style="46" customWidth="1"/>
    <col min="8726" max="8726" width="9.28515625" style="46" bestFit="1" customWidth="1"/>
    <col min="8727" max="8962" width="9.140625" style="46"/>
    <col min="8963" max="8963" width="15.85546875" style="46" customWidth="1"/>
    <col min="8964" max="8964" width="15.28515625" style="46" customWidth="1"/>
    <col min="8965" max="8965" width="16.85546875" style="46" customWidth="1"/>
    <col min="8966" max="8966" width="21.42578125" style="46" customWidth="1"/>
    <col min="8967" max="8967" width="16.7109375" style="46" customWidth="1"/>
    <col min="8968" max="8968" width="17.7109375" style="46" customWidth="1"/>
    <col min="8969" max="8969" width="16.140625" style="46" customWidth="1"/>
    <col min="8970" max="8970" width="27.140625" style="46" customWidth="1"/>
    <col min="8971" max="8971" width="12.42578125" style="46" customWidth="1"/>
    <col min="8972" max="8972" width="11.7109375" style="46" customWidth="1"/>
    <col min="8973" max="8973" width="18.140625" style="46" customWidth="1"/>
    <col min="8974" max="8974" width="18.28515625" style="46" customWidth="1"/>
    <col min="8975" max="8975" width="16.7109375" style="46" customWidth="1"/>
    <col min="8976" max="8976" width="17.85546875" style="46" customWidth="1"/>
    <col min="8977" max="8977" width="16.85546875" style="46" customWidth="1"/>
    <col min="8978" max="8978" width="15.7109375" style="46" bestFit="1" customWidth="1"/>
    <col min="8979" max="8979" width="15.28515625" style="46" customWidth="1"/>
    <col min="8980" max="8980" width="24.7109375" style="46" customWidth="1"/>
    <col min="8981" max="8981" width="10.28515625" style="46" customWidth="1"/>
    <col min="8982" max="8982" width="9.28515625" style="46" bestFit="1" customWidth="1"/>
    <col min="8983" max="9218" width="9.140625" style="46"/>
    <col min="9219" max="9219" width="15.85546875" style="46" customWidth="1"/>
    <col min="9220" max="9220" width="15.28515625" style="46" customWidth="1"/>
    <col min="9221" max="9221" width="16.85546875" style="46" customWidth="1"/>
    <col min="9222" max="9222" width="21.42578125" style="46" customWidth="1"/>
    <col min="9223" max="9223" width="16.7109375" style="46" customWidth="1"/>
    <col min="9224" max="9224" width="17.7109375" style="46" customWidth="1"/>
    <col min="9225" max="9225" width="16.140625" style="46" customWidth="1"/>
    <col min="9226" max="9226" width="27.140625" style="46" customWidth="1"/>
    <col min="9227" max="9227" width="12.42578125" style="46" customWidth="1"/>
    <col min="9228" max="9228" width="11.7109375" style="46" customWidth="1"/>
    <col min="9229" max="9229" width="18.140625" style="46" customWidth="1"/>
    <col min="9230" max="9230" width="18.28515625" style="46" customWidth="1"/>
    <col min="9231" max="9231" width="16.7109375" style="46" customWidth="1"/>
    <col min="9232" max="9232" width="17.85546875" style="46" customWidth="1"/>
    <col min="9233" max="9233" width="16.85546875" style="46" customWidth="1"/>
    <col min="9234" max="9234" width="15.7109375" style="46" bestFit="1" customWidth="1"/>
    <col min="9235" max="9235" width="15.28515625" style="46" customWidth="1"/>
    <col min="9236" max="9236" width="24.7109375" style="46" customWidth="1"/>
    <col min="9237" max="9237" width="10.28515625" style="46" customWidth="1"/>
    <col min="9238" max="9238" width="9.28515625" style="46" bestFit="1" customWidth="1"/>
    <col min="9239" max="9474" width="9.140625" style="46"/>
    <col min="9475" max="9475" width="15.85546875" style="46" customWidth="1"/>
    <col min="9476" max="9476" width="15.28515625" style="46" customWidth="1"/>
    <col min="9477" max="9477" width="16.85546875" style="46" customWidth="1"/>
    <col min="9478" max="9478" width="21.42578125" style="46" customWidth="1"/>
    <col min="9479" max="9479" width="16.7109375" style="46" customWidth="1"/>
    <col min="9480" max="9480" width="17.7109375" style="46" customWidth="1"/>
    <col min="9481" max="9481" width="16.140625" style="46" customWidth="1"/>
    <col min="9482" max="9482" width="27.140625" style="46" customWidth="1"/>
    <col min="9483" max="9483" width="12.42578125" style="46" customWidth="1"/>
    <col min="9484" max="9484" width="11.7109375" style="46" customWidth="1"/>
    <col min="9485" max="9485" width="18.140625" style="46" customWidth="1"/>
    <col min="9486" max="9486" width="18.28515625" style="46" customWidth="1"/>
    <col min="9487" max="9487" width="16.7109375" style="46" customWidth="1"/>
    <col min="9488" max="9488" width="17.85546875" style="46" customWidth="1"/>
    <col min="9489" max="9489" width="16.85546875" style="46" customWidth="1"/>
    <col min="9490" max="9490" width="15.7109375" style="46" bestFit="1" customWidth="1"/>
    <col min="9491" max="9491" width="15.28515625" style="46" customWidth="1"/>
    <col min="9492" max="9492" width="24.7109375" style="46" customWidth="1"/>
    <col min="9493" max="9493" width="10.28515625" style="46" customWidth="1"/>
    <col min="9494" max="9494" width="9.28515625" style="46" bestFit="1" customWidth="1"/>
    <col min="9495" max="9730" width="9.140625" style="46"/>
    <col min="9731" max="9731" width="15.85546875" style="46" customWidth="1"/>
    <col min="9732" max="9732" width="15.28515625" style="46" customWidth="1"/>
    <col min="9733" max="9733" width="16.85546875" style="46" customWidth="1"/>
    <col min="9734" max="9734" width="21.42578125" style="46" customWidth="1"/>
    <col min="9735" max="9735" width="16.7109375" style="46" customWidth="1"/>
    <col min="9736" max="9736" width="17.7109375" style="46" customWidth="1"/>
    <col min="9737" max="9737" width="16.140625" style="46" customWidth="1"/>
    <col min="9738" max="9738" width="27.140625" style="46" customWidth="1"/>
    <col min="9739" max="9739" width="12.42578125" style="46" customWidth="1"/>
    <col min="9740" max="9740" width="11.7109375" style="46" customWidth="1"/>
    <col min="9741" max="9741" width="18.140625" style="46" customWidth="1"/>
    <col min="9742" max="9742" width="18.28515625" style="46" customWidth="1"/>
    <col min="9743" max="9743" width="16.7109375" style="46" customWidth="1"/>
    <col min="9744" max="9744" width="17.85546875" style="46" customWidth="1"/>
    <col min="9745" max="9745" width="16.85546875" style="46" customWidth="1"/>
    <col min="9746" max="9746" width="15.7109375" style="46" bestFit="1" customWidth="1"/>
    <col min="9747" max="9747" width="15.28515625" style="46" customWidth="1"/>
    <col min="9748" max="9748" width="24.7109375" style="46" customWidth="1"/>
    <col min="9749" max="9749" width="10.28515625" style="46" customWidth="1"/>
    <col min="9750" max="9750" width="9.28515625" style="46" bestFit="1" customWidth="1"/>
    <col min="9751" max="9986" width="9.140625" style="46"/>
    <col min="9987" max="9987" width="15.85546875" style="46" customWidth="1"/>
    <col min="9988" max="9988" width="15.28515625" style="46" customWidth="1"/>
    <col min="9989" max="9989" width="16.85546875" style="46" customWidth="1"/>
    <col min="9990" max="9990" width="21.42578125" style="46" customWidth="1"/>
    <col min="9991" max="9991" width="16.7109375" style="46" customWidth="1"/>
    <col min="9992" max="9992" width="17.7109375" style="46" customWidth="1"/>
    <col min="9993" max="9993" width="16.140625" style="46" customWidth="1"/>
    <col min="9994" max="9994" width="27.140625" style="46" customWidth="1"/>
    <col min="9995" max="9995" width="12.42578125" style="46" customWidth="1"/>
    <col min="9996" max="9996" width="11.7109375" style="46" customWidth="1"/>
    <col min="9997" max="9997" width="18.140625" style="46" customWidth="1"/>
    <col min="9998" max="9998" width="18.28515625" style="46" customWidth="1"/>
    <col min="9999" max="9999" width="16.7109375" style="46" customWidth="1"/>
    <col min="10000" max="10000" width="17.85546875" style="46" customWidth="1"/>
    <col min="10001" max="10001" width="16.85546875" style="46" customWidth="1"/>
    <col min="10002" max="10002" width="15.7109375" style="46" bestFit="1" customWidth="1"/>
    <col min="10003" max="10003" width="15.28515625" style="46" customWidth="1"/>
    <col min="10004" max="10004" width="24.7109375" style="46" customWidth="1"/>
    <col min="10005" max="10005" width="10.28515625" style="46" customWidth="1"/>
    <col min="10006" max="10006" width="9.28515625" style="46" bestFit="1" customWidth="1"/>
    <col min="10007" max="10242" width="9.140625" style="46"/>
    <col min="10243" max="10243" width="15.85546875" style="46" customWidth="1"/>
    <col min="10244" max="10244" width="15.28515625" style="46" customWidth="1"/>
    <col min="10245" max="10245" width="16.85546875" style="46" customWidth="1"/>
    <col min="10246" max="10246" width="21.42578125" style="46" customWidth="1"/>
    <col min="10247" max="10247" width="16.7109375" style="46" customWidth="1"/>
    <col min="10248" max="10248" width="17.7109375" style="46" customWidth="1"/>
    <col min="10249" max="10249" width="16.140625" style="46" customWidth="1"/>
    <col min="10250" max="10250" width="27.140625" style="46" customWidth="1"/>
    <col min="10251" max="10251" width="12.42578125" style="46" customWidth="1"/>
    <col min="10252" max="10252" width="11.7109375" style="46" customWidth="1"/>
    <col min="10253" max="10253" width="18.140625" style="46" customWidth="1"/>
    <col min="10254" max="10254" width="18.28515625" style="46" customWidth="1"/>
    <col min="10255" max="10255" width="16.7109375" style="46" customWidth="1"/>
    <col min="10256" max="10256" width="17.85546875" style="46" customWidth="1"/>
    <col min="10257" max="10257" width="16.85546875" style="46" customWidth="1"/>
    <col min="10258" max="10258" width="15.7109375" style="46" bestFit="1" customWidth="1"/>
    <col min="10259" max="10259" width="15.28515625" style="46" customWidth="1"/>
    <col min="10260" max="10260" width="24.7109375" style="46" customWidth="1"/>
    <col min="10261" max="10261" width="10.28515625" style="46" customWidth="1"/>
    <col min="10262" max="10262" width="9.28515625" style="46" bestFit="1" customWidth="1"/>
    <col min="10263" max="10498" width="9.140625" style="46"/>
    <col min="10499" max="10499" width="15.85546875" style="46" customWidth="1"/>
    <col min="10500" max="10500" width="15.28515625" style="46" customWidth="1"/>
    <col min="10501" max="10501" width="16.85546875" style="46" customWidth="1"/>
    <col min="10502" max="10502" width="21.42578125" style="46" customWidth="1"/>
    <col min="10503" max="10503" width="16.7109375" style="46" customWidth="1"/>
    <col min="10504" max="10504" width="17.7109375" style="46" customWidth="1"/>
    <col min="10505" max="10505" width="16.140625" style="46" customWidth="1"/>
    <col min="10506" max="10506" width="27.140625" style="46" customWidth="1"/>
    <col min="10507" max="10507" width="12.42578125" style="46" customWidth="1"/>
    <col min="10508" max="10508" width="11.7109375" style="46" customWidth="1"/>
    <col min="10509" max="10509" width="18.140625" style="46" customWidth="1"/>
    <col min="10510" max="10510" width="18.28515625" style="46" customWidth="1"/>
    <col min="10511" max="10511" width="16.7109375" style="46" customWidth="1"/>
    <col min="10512" max="10512" width="17.85546875" style="46" customWidth="1"/>
    <col min="10513" max="10513" width="16.85546875" style="46" customWidth="1"/>
    <col min="10514" max="10514" width="15.7109375" style="46" bestFit="1" customWidth="1"/>
    <col min="10515" max="10515" width="15.28515625" style="46" customWidth="1"/>
    <col min="10516" max="10516" width="24.7109375" style="46" customWidth="1"/>
    <col min="10517" max="10517" width="10.28515625" style="46" customWidth="1"/>
    <col min="10518" max="10518" width="9.28515625" style="46" bestFit="1" customWidth="1"/>
    <col min="10519" max="10754" width="9.140625" style="46"/>
    <col min="10755" max="10755" width="15.85546875" style="46" customWidth="1"/>
    <col min="10756" max="10756" width="15.28515625" style="46" customWidth="1"/>
    <col min="10757" max="10757" width="16.85546875" style="46" customWidth="1"/>
    <col min="10758" max="10758" width="21.42578125" style="46" customWidth="1"/>
    <col min="10759" max="10759" width="16.7109375" style="46" customWidth="1"/>
    <col min="10760" max="10760" width="17.7109375" style="46" customWidth="1"/>
    <col min="10761" max="10761" width="16.140625" style="46" customWidth="1"/>
    <col min="10762" max="10762" width="27.140625" style="46" customWidth="1"/>
    <col min="10763" max="10763" width="12.42578125" style="46" customWidth="1"/>
    <col min="10764" max="10764" width="11.7109375" style="46" customWidth="1"/>
    <col min="10765" max="10765" width="18.140625" style="46" customWidth="1"/>
    <col min="10766" max="10766" width="18.28515625" style="46" customWidth="1"/>
    <col min="10767" max="10767" width="16.7109375" style="46" customWidth="1"/>
    <col min="10768" max="10768" width="17.85546875" style="46" customWidth="1"/>
    <col min="10769" max="10769" width="16.85546875" style="46" customWidth="1"/>
    <col min="10770" max="10770" width="15.7109375" style="46" bestFit="1" customWidth="1"/>
    <col min="10771" max="10771" width="15.28515625" style="46" customWidth="1"/>
    <col min="10772" max="10772" width="24.7109375" style="46" customWidth="1"/>
    <col min="10773" max="10773" width="10.28515625" style="46" customWidth="1"/>
    <col min="10774" max="10774" width="9.28515625" style="46" bestFit="1" customWidth="1"/>
    <col min="10775" max="11010" width="9.140625" style="46"/>
    <col min="11011" max="11011" width="15.85546875" style="46" customWidth="1"/>
    <col min="11012" max="11012" width="15.28515625" style="46" customWidth="1"/>
    <col min="11013" max="11013" width="16.85546875" style="46" customWidth="1"/>
    <col min="11014" max="11014" width="21.42578125" style="46" customWidth="1"/>
    <col min="11015" max="11015" width="16.7109375" style="46" customWidth="1"/>
    <col min="11016" max="11016" width="17.7109375" style="46" customWidth="1"/>
    <col min="11017" max="11017" width="16.140625" style="46" customWidth="1"/>
    <col min="11018" max="11018" width="27.140625" style="46" customWidth="1"/>
    <col min="11019" max="11019" width="12.42578125" style="46" customWidth="1"/>
    <col min="11020" max="11020" width="11.7109375" style="46" customWidth="1"/>
    <col min="11021" max="11021" width="18.140625" style="46" customWidth="1"/>
    <col min="11022" max="11022" width="18.28515625" style="46" customWidth="1"/>
    <col min="11023" max="11023" width="16.7109375" style="46" customWidth="1"/>
    <col min="11024" max="11024" width="17.85546875" style="46" customWidth="1"/>
    <col min="11025" max="11025" width="16.85546875" style="46" customWidth="1"/>
    <col min="11026" max="11026" width="15.7109375" style="46" bestFit="1" customWidth="1"/>
    <col min="11027" max="11027" width="15.28515625" style="46" customWidth="1"/>
    <col min="11028" max="11028" width="24.7109375" style="46" customWidth="1"/>
    <col min="11029" max="11029" width="10.28515625" style="46" customWidth="1"/>
    <col min="11030" max="11030" width="9.28515625" style="46" bestFit="1" customWidth="1"/>
    <col min="11031" max="11266" width="9.140625" style="46"/>
    <col min="11267" max="11267" width="15.85546875" style="46" customWidth="1"/>
    <col min="11268" max="11268" width="15.28515625" style="46" customWidth="1"/>
    <col min="11269" max="11269" width="16.85546875" style="46" customWidth="1"/>
    <col min="11270" max="11270" width="21.42578125" style="46" customWidth="1"/>
    <col min="11271" max="11271" width="16.7109375" style="46" customWidth="1"/>
    <col min="11272" max="11272" width="17.7109375" style="46" customWidth="1"/>
    <col min="11273" max="11273" width="16.140625" style="46" customWidth="1"/>
    <col min="11274" max="11274" width="27.140625" style="46" customWidth="1"/>
    <col min="11275" max="11275" width="12.42578125" style="46" customWidth="1"/>
    <col min="11276" max="11276" width="11.7109375" style="46" customWidth="1"/>
    <col min="11277" max="11277" width="18.140625" style="46" customWidth="1"/>
    <col min="11278" max="11278" width="18.28515625" style="46" customWidth="1"/>
    <col min="11279" max="11279" width="16.7109375" style="46" customWidth="1"/>
    <col min="11280" max="11280" width="17.85546875" style="46" customWidth="1"/>
    <col min="11281" max="11281" width="16.85546875" style="46" customWidth="1"/>
    <col min="11282" max="11282" width="15.7109375" style="46" bestFit="1" customWidth="1"/>
    <col min="11283" max="11283" width="15.28515625" style="46" customWidth="1"/>
    <col min="11284" max="11284" width="24.7109375" style="46" customWidth="1"/>
    <col min="11285" max="11285" width="10.28515625" style="46" customWidth="1"/>
    <col min="11286" max="11286" width="9.28515625" style="46" bestFit="1" customWidth="1"/>
    <col min="11287" max="11522" width="9.140625" style="46"/>
    <col min="11523" max="11523" width="15.85546875" style="46" customWidth="1"/>
    <col min="11524" max="11524" width="15.28515625" style="46" customWidth="1"/>
    <col min="11525" max="11525" width="16.85546875" style="46" customWidth="1"/>
    <col min="11526" max="11526" width="21.42578125" style="46" customWidth="1"/>
    <col min="11527" max="11527" width="16.7109375" style="46" customWidth="1"/>
    <col min="11528" max="11528" width="17.7109375" style="46" customWidth="1"/>
    <col min="11529" max="11529" width="16.140625" style="46" customWidth="1"/>
    <col min="11530" max="11530" width="27.140625" style="46" customWidth="1"/>
    <col min="11531" max="11531" width="12.42578125" style="46" customWidth="1"/>
    <col min="11532" max="11532" width="11.7109375" style="46" customWidth="1"/>
    <col min="11533" max="11533" width="18.140625" style="46" customWidth="1"/>
    <col min="11534" max="11534" width="18.28515625" style="46" customWidth="1"/>
    <col min="11535" max="11535" width="16.7109375" style="46" customWidth="1"/>
    <col min="11536" max="11536" width="17.85546875" style="46" customWidth="1"/>
    <col min="11537" max="11537" width="16.85546875" style="46" customWidth="1"/>
    <col min="11538" max="11538" width="15.7109375" style="46" bestFit="1" customWidth="1"/>
    <col min="11539" max="11539" width="15.28515625" style="46" customWidth="1"/>
    <col min="11540" max="11540" width="24.7109375" style="46" customWidth="1"/>
    <col min="11541" max="11541" width="10.28515625" style="46" customWidth="1"/>
    <col min="11542" max="11542" width="9.28515625" style="46" bestFit="1" customWidth="1"/>
    <col min="11543" max="11778" width="9.140625" style="46"/>
    <col min="11779" max="11779" width="15.85546875" style="46" customWidth="1"/>
    <col min="11780" max="11780" width="15.28515625" style="46" customWidth="1"/>
    <col min="11781" max="11781" width="16.85546875" style="46" customWidth="1"/>
    <col min="11782" max="11782" width="21.42578125" style="46" customWidth="1"/>
    <col min="11783" max="11783" width="16.7109375" style="46" customWidth="1"/>
    <col min="11784" max="11784" width="17.7109375" style="46" customWidth="1"/>
    <col min="11785" max="11785" width="16.140625" style="46" customWidth="1"/>
    <col min="11786" max="11786" width="27.140625" style="46" customWidth="1"/>
    <col min="11787" max="11787" width="12.42578125" style="46" customWidth="1"/>
    <col min="11788" max="11788" width="11.7109375" style="46" customWidth="1"/>
    <col min="11789" max="11789" width="18.140625" style="46" customWidth="1"/>
    <col min="11790" max="11790" width="18.28515625" style="46" customWidth="1"/>
    <col min="11791" max="11791" width="16.7109375" style="46" customWidth="1"/>
    <col min="11792" max="11792" width="17.85546875" style="46" customWidth="1"/>
    <col min="11793" max="11793" width="16.85546875" style="46" customWidth="1"/>
    <col min="11794" max="11794" width="15.7109375" style="46" bestFit="1" customWidth="1"/>
    <col min="11795" max="11795" width="15.28515625" style="46" customWidth="1"/>
    <col min="11796" max="11796" width="24.7109375" style="46" customWidth="1"/>
    <col min="11797" max="11797" width="10.28515625" style="46" customWidth="1"/>
    <col min="11798" max="11798" width="9.28515625" style="46" bestFit="1" customWidth="1"/>
    <col min="11799" max="12034" width="9.140625" style="46"/>
    <col min="12035" max="12035" width="15.85546875" style="46" customWidth="1"/>
    <col min="12036" max="12036" width="15.28515625" style="46" customWidth="1"/>
    <col min="12037" max="12037" width="16.85546875" style="46" customWidth="1"/>
    <col min="12038" max="12038" width="21.42578125" style="46" customWidth="1"/>
    <col min="12039" max="12039" width="16.7109375" style="46" customWidth="1"/>
    <col min="12040" max="12040" width="17.7109375" style="46" customWidth="1"/>
    <col min="12041" max="12041" width="16.140625" style="46" customWidth="1"/>
    <col min="12042" max="12042" width="27.140625" style="46" customWidth="1"/>
    <col min="12043" max="12043" width="12.42578125" style="46" customWidth="1"/>
    <col min="12044" max="12044" width="11.7109375" style="46" customWidth="1"/>
    <col min="12045" max="12045" width="18.140625" style="46" customWidth="1"/>
    <col min="12046" max="12046" width="18.28515625" style="46" customWidth="1"/>
    <col min="12047" max="12047" width="16.7109375" style="46" customWidth="1"/>
    <col min="12048" max="12048" width="17.85546875" style="46" customWidth="1"/>
    <col min="12049" max="12049" width="16.85546875" style="46" customWidth="1"/>
    <col min="12050" max="12050" width="15.7109375" style="46" bestFit="1" customWidth="1"/>
    <col min="12051" max="12051" width="15.28515625" style="46" customWidth="1"/>
    <col min="12052" max="12052" width="24.7109375" style="46" customWidth="1"/>
    <col min="12053" max="12053" width="10.28515625" style="46" customWidth="1"/>
    <col min="12054" max="12054" width="9.28515625" style="46" bestFit="1" customWidth="1"/>
    <col min="12055" max="12290" width="9.140625" style="46"/>
    <col min="12291" max="12291" width="15.85546875" style="46" customWidth="1"/>
    <col min="12292" max="12292" width="15.28515625" style="46" customWidth="1"/>
    <col min="12293" max="12293" width="16.85546875" style="46" customWidth="1"/>
    <col min="12294" max="12294" width="21.42578125" style="46" customWidth="1"/>
    <col min="12295" max="12295" width="16.7109375" style="46" customWidth="1"/>
    <col min="12296" max="12296" width="17.7109375" style="46" customWidth="1"/>
    <col min="12297" max="12297" width="16.140625" style="46" customWidth="1"/>
    <col min="12298" max="12298" width="27.140625" style="46" customWidth="1"/>
    <col min="12299" max="12299" width="12.42578125" style="46" customWidth="1"/>
    <col min="12300" max="12300" width="11.7109375" style="46" customWidth="1"/>
    <col min="12301" max="12301" width="18.140625" style="46" customWidth="1"/>
    <col min="12302" max="12302" width="18.28515625" style="46" customWidth="1"/>
    <col min="12303" max="12303" width="16.7109375" style="46" customWidth="1"/>
    <col min="12304" max="12304" width="17.85546875" style="46" customWidth="1"/>
    <col min="12305" max="12305" width="16.85546875" style="46" customWidth="1"/>
    <col min="12306" max="12306" width="15.7109375" style="46" bestFit="1" customWidth="1"/>
    <col min="12307" max="12307" width="15.28515625" style="46" customWidth="1"/>
    <col min="12308" max="12308" width="24.7109375" style="46" customWidth="1"/>
    <col min="12309" max="12309" width="10.28515625" style="46" customWidth="1"/>
    <col min="12310" max="12310" width="9.28515625" style="46" bestFit="1" customWidth="1"/>
    <col min="12311" max="12546" width="9.140625" style="46"/>
    <col min="12547" max="12547" width="15.85546875" style="46" customWidth="1"/>
    <col min="12548" max="12548" width="15.28515625" style="46" customWidth="1"/>
    <col min="12549" max="12549" width="16.85546875" style="46" customWidth="1"/>
    <col min="12550" max="12550" width="21.42578125" style="46" customWidth="1"/>
    <col min="12551" max="12551" width="16.7109375" style="46" customWidth="1"/>
    <col min="12552" max="12552" width="17.7109375" style="46" customWidth="1"/>
    <col min="12553" max="12553" width="16.140625" style="46" customWidth="1"/>
    <col min="12554" max="12554" width="27.140625" style="46" customWidth="1"/>
    <col min="12555" max="12555" width="12.42578125" style="46" customWidth="1"/>
    <col min="12556" max="12556" width="11.7109375" style="46" customWidth="1"/>
    <col min="12557" max="12557" width="18.140625" style="46" customWidth="1"/>
    <col min="12558" max="12558" width="18.28515625" style="46" customWidth="1"/>
    <col min="12559" max="12559" width="16.7109375" style="46" customWidth="1"/>
    <col min="12560" max="12560" width="17.85546875" style="46" customWidth="1"/>
    <col min="12561" max="12561" width="16.85546875" style="46" customWidth="1"/>
    <col min="12562" max="12562" width="15.7109375" style="46" bestFit="1" customWidth="1"/>
    <col min="12563" max="12563" width="15.28515625" style="46" customWidth="1"/>
    <col min="12564" max="12564" width="24.7109375" style="46" customWidth="1"/>
    <col min="12565" max="12565" width="10.28515625" style="46" customWidth="1"/>
    <col min="12566" max="12566" width="9.28515625" style="46" bestFit="1" customWidth="1"/>
    <col min="12567" max="12802" width="9.140625" style="46"/>
    <col min="12803" max="12803" width="15.85546875" style="46" customWidth="1"/>
    <col min="12804" max="12804" width="15.28515625" style="46" customWidth="1"/>
    <col min="12805" max="12805" width="16.85546875" style="46" customWidth="1"/>
    <col min="12806" max="12806" width="21.42578125" style="46" customWidth="1"/>
    <col min="12807" max="12807" width="16.7109375" style="46" customWidth="1"/>
    <col min="12808" max="12808" width="17.7109375" style="46" customWidth="1"/>
    <col min="12809" max="12809" width="16.140625" style="46" customWidth="1"/>
    <col min="12810" max="12810" width="27.140625" style="46" customWidth="1"/>
    <col min="12811" max="12811" width="12.42578125" style="46" customWidth="1"/>
    <col min="12812" max="12812" width="11.7109375" style="46" customWidth="1"/>
    <col min="12813" max="12813" width="18.140625" style="46" customWidth="1"/>
    <col min="12814" max="12814" width="18.28515625" style="46" customWidth="1"/>
    <col min="12815" max="12815" width="16.7109375" style="46" customWidth="1"/>
    <col min="12816" max="12816" width="17.85546875" style="46" customWidth="1"/>
    <col min="12817" max="12817" width="16.85546875" style="46" customWidth="1"/>
    <col min="12818" max="12818" width="15.7109375" style="46" bestFit="1" customWidth="1"/>
    <col min="12819" max="12819" width="15.28515625" style="46" customWidth="1"/>
    <col min="12820" max="12820" width="24.7109375" style="46" customWidth="1"/>
    <col min="12821" max="12821" width="10.28515625" style="46" customWidth="1"/>
    <col min="12822" max="12822" width="9.28515625" style="46" bestFit="1" customWidth="1"/>
    <col min="12823" max="13058" width="9.140625" style="46"/>
    <col min="13059" max="13059" width="15.85546875" style="46" customWidth="1"/>
    <col min="13060" max="13060" width="15.28515625" style="46" customWidth="1"/>
    <col min="13061" max="13061" width="16.85546875" style="46" customWidth="1"/>
    <col min="13062" max="13062" width="21.42578125" style="46" customWidth="1"/>
    <col min="13063" max="13063" width="16.7109375" style="46" customWidth="1"/>
    <col min="13064" max="13064" width="17.7109375" style="46" customWidth="1"/>
    <col min="13065" max="13065" width="16.140625" style="46" customWidth="1"/>
    <col min="13066" max="13066" width="27.140625" style="46" customWidth="1"/>
    <col min="13067" max="13067" width="12.42578125" style="46" customWidth="1"/>
    <col min="13068" max="13068" width="11.7109375" style="46" customWidth="1"/>
    <col min="13069" max="13069" width="18.140625" style="46" customWidth="1"/>
    <col min="13070" max="13070" width="18.28515625" style="46" customWidth="1"/>
    <col min="13071" max="13071" width="16.7109375" style="46" customWidth="1"/>
    <col min="13072" max="13072" width="17.85546875" style="46" customWidth="1"/>
    <col min="13073" max="13073" width="16.85546875" style="46" customWidth="1"/>
    <col min="13074" max="13074" width="15.7109375" style="46" bestFit="1" customWidth="1"/>
    <col min="13075" max="13075" width="15.28515625" style="46" customWidth="1"/>
    <col min="13076" max="13076" width="24.7109375" style="46" customWidth="1"/>
    <col min="13077" max="13077" width="10.28515625" style="46" customWidth="1"/>
    <col min="13078" max="13078" width="9.28515625" style="46" bestFit="1" customWidth="1"/>
    <col min="13079" max="13314" width="9.140625" style="46"/>
    <col min="13315" max="13315" width="15.85546875" style="46" customWidth="1"/>
    <col min="13316" max="13316" width="15.28515625" style="46" customWidth="1"/>
    <col min="13317" max="13317" width="16.85546875" style="46" customWidth="1"/>
    <col min="13318" max="13318" width="21.42578125" style="46" customWidth="1"/>
    <col min="13319" max="13319" width="16.7109375" style="46" customWidth="1"/>
    <col min="13320" max="13320" width="17.7109375" style="46" customWidth="1"/>
    <col min="13321" max="13321" width="16.140625" style="46" customWidth="1"/>
    <col min="13322" max="13322" width="27.140625" style="46" customWidth="1"/>
    <col min="13323" max="13323" width="12.42578125" style="46" customWidth="1"/>
    <col min="13324" max="13324" width="11.7109375" style="46" customWidth="1"/>
    <col min="13325" max="13325" width="18.140625" style="46" customWidth="1"/>
    <col min="13326" max="13326" width="18.28515625" style="46" customWidth="1"/>
    <col min="13327" max="13327" width="16.7109375" style="46" customWidth="1"/>
    <col min="13328" max="13328" width="17.85546875" style="46" customWidth="1"/>
    <col min="13329" max="13329" width="16.85546875" style="46" customWidth="1"/>
    <col min="13330" max="13330" width="15.7109375" style="46" bestFit="1" customWidth="1"/>
    <col min="13331" max="13331" width="15.28515625" style="46" customWidth="1"/>
    <col min="13332" max="13332" width="24.7109375" style="46" customWidth="1"/>
    <col min="13333" max="13333" width="10.28515625" style="46" customWidth="1"/>
    <col min="13334" max="13334" width="9.28515625" style="46" bestFit="1" customWidth="1"/>
    <col min="13335" max="13570" width="9.140625" style="46"/>
    <col min="13571" max="13571" width="15.85546875" style="46" customWidth="1"/>
    <col min="13572" max="13572" width="15.28515625" style="46" customWidth="1"/>
    <col min="13573" max="13573" width="16.85546875" style="46" customWidth="1"/>
    <col min="13574" max="13574" width="21.42578125" style="46" customWidth="1"/>
    <col min="13575" max="13575" width="16.7109375" style="46" customWidth="1"/>
    <col min="13576" max="13576" width="17.7109375" style="46" customWidth="1"/>
    <col min="13577" max="13577" width="16.140625" style="46" customWidth="1"/>
    <col min="13578" max="13578" width="27.140625" style="46" customWidth="1"/>
    <col min="13579" max="13579" width="12.42578125" style="46" customWidth="1"/>
    <col min="13580" max="13580" width="11.7109375" style="46" customWidth="1"/>
    <col min="13581" max="13581" width="18.140625" style="46" customWidth="1"/>
    <col min="13582" max="13582" width="18.28515625" style="46" customWidth="1"/>
    <col min="13583" max="13583" width="16.7109375" style="46" customWidth="1"/>
    <col min="13584" max="13584" width="17.85546875" style="46" customWidth="1"/>
    <col min="13585" max="13585" width="16.85546875" style="46" customWidth="1"/>
    <col min="13586" max="13586" width="15.7109375" style="46" bestFit="1" customWidth="1"/>
    <col min="13587" max="13587" width="15.28515625" style="46" customWidth="1"/>
    <col min="13588" max="13588" width="24.7109375" style="46" customWidth="1"/>
    <col min="13589" max="13589" width="10.28515625" style="46" customWidth="1"/>
    <col min="13590" max="13590" width="9.28515625" style="46" bestFit="1" customWidth="1"/>
    <col min="13591" max="13826" width="9.140625" style="46"/>
    <col min="13827" max="13827" width="15.85546875" style="46" customWidth="1"/>
    <col min="13828" max="13828" width="15.28515625" style="46" customWidth="1"/>
    <col min="13829" max="13829" width="16.85546875" style="46" customWidth="1"/>
    <col min="13830" max="13830" width="21.42578125" style="46" customWidth="1"/>
    <col min="13831" max="13831" width="16.7109375" style="46" customWidth="1"/>
    <col min="13832" max="13832" width="17.7109375" style="46" customWidth="1"/>
    <col min="13833" max="13833" width="16.140625" style="46" customWidth="1"/>
    <col min="13834" max="13834" width="27.140625" style="46" customWidth="1"/>
    <col min="13835" max="13835" width="12.42578125" style="46" customWidth="1"/>
    <col min="13836" max="13836" width="11.7109375" style="46" customWidth="1"/>
    <col min="13837" max="13837" width="18.140625" style="46" customWidth="1"/>
    <col min="13838" max="13838" width="18.28515625" style="46" customWidth="1"/>
    <col min="13839" max="13839" width="16.7109375" style="46" customWidth="1"/>
    <col min="13840" max="13840" width="17.85546875" style="46" customWidth="1"/>
    <col min="13841" max="13841" width="16.85546875" style="46" customWidth="1"/>
    <col min="13842" max="13842" width="15.7109375" style="46" bestFit="1" customWidth="1"/>
    <col min="13843" max="13843" width="15.28515625" style="46" customWidth="1"/>
    <col min="13844" max="13844" width="24.7109375" style="46" customWidth="1"/>
    <col min="13845" max="13845" width="10.28515625" style="46" customWidth="1"/>
    <col min="13846" max="13846" width="9.28515625" style="46" bestFit="1" customWidth="1"/>
    <col min="13847" max="14082" width="9.140625" style="46"/>
    <col min="14083" max="14083" width="15.85546875" style="46" customWidth="1"/>
    <col min="14084" max="14084" width="15.28515625" style="46" customWidth="1"/>
    <col min="14085" max="14085" width="16.85546875" style="46" customWidth="1"/>
    <col min="14086" max="14086" width="21.42578125" style="46" customWidth="1"/>
    <col min="14087" max="14087" width="16.7109375" style="46" customWidth="1"/>
    <col min="14088" max="14088" width="17.7109375" style="46" customWidth="1"/>
    <col min="14089" max="14089" width="16.140625" style="46" customWidth="1"/>
    <col min="14090" max="14090" width="27.140625" style="46" customWidth="1"/>
    <col min="14091" max="14091" width="12.42578125" style="46" customWidth="1"/>
    <col min="14092" max="14092" width="11.7109375" style="46" customWidth="1"/>
    <col min="14093" max="14093" width="18.140625" style="46" customWidth="1"/>
    <col min="14094" max="14094" width="18.28515625" style="46" customWidth="1"/>
    <col min="14095" max="14095" width="16.7109375" style="46" customWidth="1"/>
    <col min="14096" max="14096" width="17.85546875" style="46" customWidth="1"/>
    <col min="14097" max="14097" width="16.85546875" style="46" customWidth="1"/>
    <col min="14098" max="14098" width="15.7109375" style="46" bestFit="1" customWidth="1"/>
    <col min="14099" max="14099" width="15.28515625" style="46" customWidth="1"/>
    <col min="14100" max="14100" width="24.7109375" style="46" customWidth="1"/>
    <col min="14101" max="14101" width="10.28515625" style="46" customWidth="1"/>
    <col min="14102" max="14102" width="9.28515625" style="46" bestFit="1" customWidth="1"/>
    <col min="14103" max="14338" width="9.140625" style="46"/>
    <col min="14339" max="14339" width="15.85546875" style="46" customWidth="1"/>
    <col min="14340" max="14340" width="15.28515625" style="46" customWidth="1"/>
    <col min="14341" max="14341" width="16.85546875" style="46" customWidth="1"/>
    <col min="14342" max="14342" width="21.42578125" style="46" customWidth="1"/>
    <col min="14343" max="14343" width="16.7109375" style="46" customWidth="1"/>
    <col min="14344" max="14344" width="17.7109375" style="46" customWidth="1"/>
    <col min="14345" max="14345" width="16.140625" style="46" customWidth="1"/>
    <col min="14346" max="14346" width="27.140625" style="46" customWidth="1"/>
    <col min="14347" max="14347" width="12.42578125" style="46" customWidth="1"/>
    <col min="14348" max="14348" width="11.7109375" style="46" customWidth="1"/>
    <col min="14349" max="14349" width="18.140625" style="46" customWidth="1"/>
    <col min="14350" max="14350" width="18.28515625" style="46" customWidth="1"/>
    <col min="14351" max="14351" width="16.7109375" style="46" customWidth="1"/>
    <col min="14352" max="14352" width="17.85546875" style="46" customWidth="1"/>
    <col min="14353" max="14353" width="16.85546875" style="46" customWidth="1"/>
    <col min="14354" max="14354" width="15.7109375" style="46" bestFit="1" customWidth="1"/>
    <col min="14355" max="14355" width="15.28515625" style="46" customWidth="1"/>
    <col min="14356" max="14356" width="24.7109375" style="46" customWidth="1"/>
    <col min="14357" max="14357" width="10.28515625" style="46" customWidth="1"/>
    <col min="14358" max="14358" width="9.28515625" style="46" bestFit="1" customWidth="1"/>
    <col min="14359" max="14594" width="9.140625" style="46"/>
    <col min="14595" max="14595" width="15.85546875" style="46" customWidth="1"/>
    <col min="14596" max="14596" width="15.28515625" style="46" customWidth="1"/>
    <col min="14597" max="14597" width="16.85546875" style="46" customWidth="1"/>
    <col min="14598" max="14598" width="21.42578125" style="46" customWidth="1"/>
    <col min="14599" max="14599" width="16.7109375" style="46" customWidth="1"/>
    <col min="14600" max="14600" width="17.7109375" style="46" customWidth="1"/>
    <col min="14601" max="14601" width="16.140625" style="46" customWidth="1"/>
    <col min="14602" max="14602" width="27.140625" style="46" customWidth="1"/>
    <col min="14603" max="14603" width="12.42578125" style="46" customWidth="1"/>
    <col min="14604" max="14604" width="11.7109375" style="46" customWidth="1"/>
    <col min="14605" max="14605" width="18.140625" style="46" customWidth="1"/>
    <col min="14606" max="14606" width="18.28515625" style="46" customWidth="1"/>
    <col min="14607" max="14607" width="16.7109375" style="46" customWidth="1"/>
    <col min="14608" max="14608" width="17.85546875" style="46" customWidth="1"/>
    <col min="14609" max="14609" width="16.85546875" style="46" customWidth="1"/>
    <col min="14610" max="14610" width="15.7109375" style="46" bestFit="1" customWidth="1"/>
    <col min="14611" max="14611" width="15.28515625" style="46" customWidth="1"/>
    <col min="14612" max="14612" width="24.7109375" style="46" customWidth="1"/>
    <col min="14613" max="14613" width="10.28515625" style="46" customWidth="1"/>
    <col min="14614" max="14614" width="9.28515625" style="46" bestFit="1" customWidth="1"/>
    <col min="14615" max="14850" width="9.140625" style="46"/>
    <col min="14851" max="14851" width="15.85546875" style="46" customWidth="1"/>
    <col min="14852" max="14852" width="15.28515625" style="46" customWidth="1"/>
    <col min="14853" max="14853" width="16.85546875" style="46" customWidth="1"/>
    <col min="14854" max="14854" width="21.42578125" style="46" customWidth="1"/>
    <col min="14855" max="14855" width="16.7109375" style="46" customWidth="1"/>
    <col min="14856" max="14856" width="17.7109375" style="46" customWidth="1"/>
    <col min="14857" max="14857" width="16.140625" style="46" customWidth="1"/>
    <col min="14858" max="14858" width="27.140625" style="46" customWidth="1"/>
    <col min="14859" max="14859" width="12.42578125" style="46" customWidth="1"/>
    <col min="14860" max="14860" width="11.7109375" style="46" customWidth="1"/>
    <col min="14861" max="14861" width="18.140625" style="46" customWidth="1"/>
    <col min="14862" max="14862" width="18.28515625" style="46" customWidth="1"/>
    <col min="14863" max="14863" width="16.7109375" style="46" customWidth="1"/>
    <col min="14864" max="14864" width="17.85546875" style="46" customWidth="1"/>
    <col min="14865" max="14865" width="16.85546875" style="46" customWidth="1"/>
    <col min="14866" max="14866" width="15.7109375" style="46" bestFit="1" customWidth="1"/>
    <col min="14867" max="14867" width="15.28515625" style="46" customWidth="1"/>
    <col min="14868" max="14868" width="24.7109375" style="46" customWidth="1"/>
    <col min="14869" max="14869" width="10.28515625" style="46" customWidth="1"/>
    <col min="14870" max="14870" width="9.28515625" style="46" bestFit="1" customWidth="1"/>
    <col min="14871" max="15106" width="9.140625" style="46"/>
    <col min="15107" max="15107" width="15.85546875" style="46" customWidth="1"/>
    <col min="15108" max="15108" width="15.28515625" style="46" customWidth="1"/>
    <col min="15109" max="15109" width="16.85546875" style="46" customWidth="1"/>
    <col min="15110" max="15110" width="21.42578125" style="46" customWidth="1"/>
    <col min="15111" max="15111" width="16.7109375" style="46" customWidth="1"/>
    <col min="15112" max="15112" width="17.7109375" style="46" customWidth="1"/>
    <col min="15113" max="15113" width="16.140625" style="46" customWidth="1"/>
    <col min="15114" max="15114" width="27.140625" style="46" customWidth="1"/>
    <col min="15115" max="15115" width="12.42578125" style="46" customWidth="1"/>
    <col min="15116" max="15116" width="11.7109375" style="46" customWidth="1"/>
    <col min="15117" max="15117" width="18.140625" style="46" customWidth="1"/>
    <col min="15118" max="15118" width="18.28515625" style="46" customWidth="1"/>
    <col min="15119" max="15119" width="16.7109375" style="46" customWidth="1"/>
    <col min="15120" max="15120" width="17.85546875" style="46" customWidth="1"/>
    <col min="15121" max="15121" width="16.85546875" style="46" customWidth="1"/>
    <col min="15122" max="15122" width="15.7109375" style="46" bestFit="1" customWidth="1"/>
    <col min="15123" max="15123" width="15.28515625" style="46" customWidth="1"/>
    <col min="15124" max="15124" width="24.7109375" style="46" customWidth="1"/>
    <col min="15125" max="15125" width="10.28515625" style="46" customWidth="1"/>
    <col min="15126" max="15126" width="9.28515625" style="46" bestFit="1" customWidth="1"/>
    <col min="15127" max="15362" width="9.140625" style="46"/>
    <col min="15363" max="15363" width="15.85546875" style="46" customWidth="1"/>
    <col min="15364" max="15364" width="15.28515625" style="46" customWidth="1"/>
    <col min="15365" max="15365" width="16.85546875" style="46" customWidth="1"/>
    <col min="15366" max="15366" width="21.42578125" style="46" customWidth="1"/>
    <col min="15367" max="15367" width="16.7109375" style="46" customWidth="1"/>
    <col min="15368" max="15368" width="17.7109375" style="46" customWidth="1"/>
    <col min="15369" max="15369" width="16.140625" style="46" customWidth="1"/>
    <col min="15370" max="15370" width="27.140625" style="46" customWidth="1"/>
    <col min="15371" max="15371" width="12.42578125" style="46" customWidth="1"/>
    <col min="15372" max="15372" width="11.7109375" style="46" customWidth="1"/>
    <col min="15373" max="15373" width="18.140625" style="46" customWidth="1"/>
    <col min="15374" max="15374" width="18.28515625" style="46" customWidth="1"/>
    <col min="15375" max="15375" width="16.7109375" style="46" customWidth="1"/>
    <col min="15376" max="15376" width="17.85546875" style="46" customWidth="1"/>
    <col min="15377" max="15377" width="16.85546875" style="46" customWidth="1"/>
    <col min="15378" max="15378" width="15.7109375" style="46" bestFit="1" customWidth="1"/>
    <col min="15379" max="15379" width="15.28515625" style="46" customWidth="1"/>
    <col min="15380" max="15380" width="24.7109375" style="46" customWidth="1"/>
    <col min="15381" max="15381" width="10.28515625" style="46" customWidth="1"/>
    <col min="15382" max="15382" width="9.28515625" style="46" bestFit="1" customWidth="1"/>
    <col min="15383" max="15618" width="9.140625" style="46"/>
    <col min="15619" max="15619" width="15.85546875" style="46" customWidth="1"/>
    <col min="15620" max="15620" width="15.28515625" style="46" customWidth="1"/>
    <col min="15621" max="15621" width="16.85546875" style="46" customWidth="1"/>
    <col min="15622" max="15622" width="21.42578125" style="46" customWidth="1"/>
    <col min="15623" max="15623" width="16.7109375" style="46" customWidth="1"/>
    <col min="15624" max="15624" width="17.7109375" style="46" customWidth="1"/>
    <col min="15625" max="15625" width="16.140625" style="46" customWidth="1"/>
    <col min="15626" max="15626" width="27.140625" style="46" customWidth="1"/>
    <col min="15627" max="15627" width="12.42578125" style="46" customWidth="1"/>
    <col min="15628" max="15628" width="11.7109375" style="46" customWidth="1"/>
    <col min="15629" max="15629" width="18.140625" style="46" customWidth="1"/>
    <col min="15630" max="15630" width="18.28515625" style="46" customWidth="1"/>
    <col min="15631" max="15631" width="16.7109375" style="46" customWidth="1"/>
    <col min="15632" max="15632" width="17.85546875" style="46" customWidth="1"/>
    <col min="15633" max="15633" width="16.85546875" style="46" customWidth="1"/>
    <col min="15634" max="15634" width="15.7109375" style="46" bestFit="1" customWidth="1"/>
    <col min="15635" max="15635" width="15.28515625" style="46" customWidth="1"/>
    <col min="15636" max="15636" width="24.7109375" style="46" customWidth="1"/>
    <col min="15637" max="15637" width="10.28515625" style="46" customWidth="1"/>
    <col min="15638" max="15638" width="9.28515625" style="46" bestFit="1" customWidth="1"/>
    <col min="15639" max="15874" width="9.140625" style="46"/>
    <col min="15875" max="15875" width="15.85546875" style="46" customWidth="1"/>
    <col min="15876" max="15876" width="15.28515625" style="46" customWidth="1"/>
    <col min="15877" max="15877" width="16.85546875" style="46" customWidth="1"/>
    <col min="15878" max="15878" width="21.42578125" style="46" customWidth="1"/>
    <col min="15879" max="15879" width="16.7109375" style="46" customWidth="1"/>
    <col min="15880" max="15880" width="17.7109375" style="46" customWidth="1"/>
    <col min="15881" max="15881" width="16.140625" style="46" customWidth="1"/>
    <col min="15882" max="15882" width="27.140625" style="46" customWidth="1"/>
    <col min="15883" max="15883" width="12.42578125" style="46" customWidth="1"/>
    <col min="15884" max="15884" width="11.7109375" style="46" customWidth="1"/>
    <col min="15885" max="15885" width="18.140625" style="46" customWidth="1"/>
    <col min="15886" max="15886" width="18.28515625" style="46" customWidth="1"/>
    <col min="15887" max="15887" width="16.7109375" style="46" customWidth="1"/>
    <col min="15888" max="15888" width="17.85546875" style="46" customWidth="1"/>
    <col min="15889" max="15889" width="16.85546875" style="46" customWidth="1"/>
    <col min="15890" max="15890" width="15.7109375" style="46" bestFit="1" customWidth="1"/>
    <col min="15891" max="15891" width="15.28515625" style="46" customWidth="1"/>
    <col min="15892" max="15892" width="24.7109375" style="46" customWidth="1"/>
    <col min="15893" max="15893" width="10.28515625" style="46" customWidth="1"/>
    <col min="15894" max="15894" width="9.28515625" style="46" bestFit="1" customWidth="1"/>
    <col min="15895" max="16130" width="9.140625" style="46"/>
    <col min="16131" max="16131" width="15.85546875" style="46" customWidth="1"/>
    <col min="16132" max="16132" width="15.28515625" style="46" customWidth="1"/>
    <col min="16133" max="16133" width="16.85546875" style="46" customWidth="1"/>
    <col min="16134" max="16134" width="21.42578125" style="46" customWidth="1"/>
    <col min="16135" max="16135" width="16.7109375" style="46" customWidth="1"/>
    <col min="16136" max="16136" width="17.7109375" style="46" customWidth="1"/>
    <col min="16137" max="16137" width="16.140625" style="46" customWidth="1"/>
    <col min="16138" max="16138" width="27.140625" style="46" customWidth="1"/>
    <col min="16139" max="16139" width="12.42578125" style="46" customWidth="1"/>
    <col min="16140" max="16140" width="11.7109375" style="46" customWidth="1"/>
    <col min="16141" max="16141" width="18.140625" style="46" customWidth="1"/>
    <col min="16142" max="16142" width="18.28515625" style="46" customWidth="1"/>
    <col min="16143" max="16143" width="16.7109375" style="46" customWidth="1"/>
    <col min="16144" max="16144" width="17.85546875" style="46" customWidth="1"/>
    <col min="16145" max="16145" width="16.85546875" style="46" customWidth="1"/>
    <col min="16146" max="16146" width="15.7109375" style="46" bestFit="1" customWidth="1"/>
    <col min="16147" max="16147" width="15.28515625" style="46" customWidth="1"/>
    <col min="16148" max="16148" width="24.7109375" style="46" customWidth="1"/>
    <col min="16149" max="16149" width="10.28515625" style="46" customWidth="1"/>
    <col min="16150" max="16150" width="9.28515625" style="46" bestFit="1" customWidth="1"/>
    <col min="16151" max="16384" width="9.140625" style="46"/>
  </cols>
  <sheetData>
    <row r="1" spans="1:29" ht="52.5" thickTop="1" thickBot="1">
      <c r="A1" s="1481" t="s">
        <v>33</v>
      </c>
      <c r="B1" s="1481" t="s">
        <v>1</v>
      </c>
      <c r="C1" s="98" t="s">
        <v>27</v>
      </c>
      <c r="D1" s="1481" t="s">
        <v>31</v>
      </c>
      <c r="E1" s="1481" t="s">
        <v>2</v>
      </c>
      <c r="F1" s="1481" t="s">
        <v>3</v>
      </c>
      <c r="G1" s="1481" t="s">
        <v>4</v>
      </c>
      <c r="H1" s="1481" t="s">
        <v>34</v>
      </c>
      <c r="I1" s="1481" t="s">
        <v>160</v>
      </c>
      <c r="J1" s="1481" t="s">
        <v>5</v>
      </c>
      <c r="K1" s="1481" t="s">
        <v>1658</v>
      </c>
      <c r="L1" s="1483" t="s">
        <v>35</v>
      </c>
      <c r="M1" s="1483" t="s">
        <v>79</v>
      </c>
      <c r="N1" s="1481" t="s">
        <v>2089</v>
      </c>
      <c r="O1" s="1481" t="s">
        <v>1659</v>
      </c>
      <c r="P1" s="1481" t="s">
        <v>626</v>
      </c>
      <c r="Q1" s="1481" t="s">
        <v>1596</v>
      </c>
      <c r="R1" s="1483" t="s">
        <v>37</v>
      </c>
      <c r="S1" s="1483" t="s">
        <v>38</v>
      </c>
      <c r="T1" s="1481" t="s">
        <v>1597</v>
      </c>
      <c r="U1" s="1481" t="s">
        <v>2103</v>
      </c>
      <c r="V1" s="1481" t="s">
        <v>88</v>
      </c>
    </row>
    <row r="2" spans="1:29" ht="74.25" customHeight="1" thickTop="1" thickBot="1">
      <c r="A2" s="1672" t="s">
        <v>165</v>
      </c>
      <c r="B2" s="1672"/>
      <c r="C2" s="1672"/>
      <c r="D2" s="1672"/>
      <c r="E2" s="1672"/>
      <c r="F2" s="1672"/>
      <c r="G2" s="1672"/>
      <c r="H2" s="1672"/>
      <c r="I2" s="1672"/>
      <c r="J2" s="1672"/>
      <c r="K2" s="1672"/>
      <c r="L2" s="1672"/>
      <c r="M2" s="1672"/>
      <c r="N2" s="1672"/>
      <c r="O2" s="1672"/>
      <c r="P2" s="1672"/>
      <c r="Q2" s="1672"/>
      <c r="R2" s="1672"/>
      <c r="S2" s="1672"/>
      <c r="T2" s="1672"/>
      <c r="U2" s="1672"/>
      <c r="V2" s="1672"/>
      <c r="W2" s="47"/>
      <c r="X2" s="47"/>
      <c r="Y2" s="47"/>
      <c r="Z2" s="47"/>
      <c r="AA2" s="47"/>
      <c r="AB2" s="47"/>
      <c r="AC2" s="47"/>
    </row>
    <row r="3" spans="1:29" ht="36" customHeight="1" thickTop="1" thickBot="1">
      <c r="A3" s="100" t="s">
        <v>89</v>
      </c>
      <c r="B3" s="1410" t="s">
        <v>433</v>
      </c>
      <c r="C3" s="1490" t="s">
        <v>2104</v>
      </c>
      <c r="D3" s="1490" t="s">
        <v>1647</v>
      </c>
      <c r="E3" s="1490" t="s">
        <v>2105</v>
      </c>
      <c r="F3" s="1410" t="s">
        <v>89</v>
      </c>
      <c r="G3" s="1410" t="s">
        <v>91</v>
      </c>
      <c r="H3" s="1410" t="s">
        <v>222</v>
      </c>
      <c r="I3" s="1417" t="s">
        <v>387</v>
      </c>
      <c r="J3" s="1491" t="s">
        <v>8</v>
      </c>
      <c r="K3" s="1492" t="s">
        <v>19</v>
      </c>
      <c r="L3" s="1410" t="s">
        <v>226</v>
      </c>
      <c r="M3" s="1410" t="s">
        <v>1600</v>
      </c>
      <c r="N3" s="84" t="s">
        <v>90</v>
      </c>
      <c r="O3" s="1410" t="s">
        <v>2106</v>
      </c>
      <c r="P3" s="100" t="s">
        <v>7</v>
      </c>
      <c r="Q3" s="100" t="s">
        <v>7</v>
      </c>
      <c r="R3" s="1493"/>
      <c r="S3" s="1493"/>
      <c r="T3" s="114" t="s">
        <v>7</v>
      </c>
      <c r="U3" s="102" t="s">
        <v>92</v>
      </c>
      <c r="V3" s="100" t="s">
        <v>40</v>
      </c>
      <c r="W3" s="47"/>
      <c r="X3" s="47"/>
      <c r="Y3" s="47"/>
      <c r="Z3" s="47"/>
      <c r="AA3" s="47"/>
      <c r="AB3" s="47"/>
      <c r="AC3" s="47"/>
    </row>
    <row r="4" spans="1:29" s="48" customFormat="1" ht="110.25" customHeight="1" thickTop="1" thickBot="1">
      <c r="A4" s="99" t="s">
        <v>93</v>
      </c>
      <c r="B4" s="1410" t="s">
        <v>433</v>
      </c>
      <c r="C4" s="100" t="s">
        <v>2107</v>
      </c>
      <c r="D4" s="99" t="s">
        <v>2108</v>
      </c>
      <c r="E4" s="99" t="s">
        <v>2109</v>
      </c>
      <c r="F4" s="100" t="s">
        <v>94</v>
      </c>
      <c r="G4" s="99" t="s">
        <v>390</v>
      </c>
      <c r="H4" s="100" t="s">
        <v>222</v>
      </c>
      <c r="I4" s="99" t="s">
        <v>387</v>
      </c>
      <c r="J4" s="99" t="s">
        <v>8</v>
      </c>
      <c r="K4" s="1493" t="s">
        <v>19</v>
      </c>
      <c r="L4" s="100" t="s">
        <v>226</v>
      </c>
      <c r="M4" s="99" t="s">
        <v>1600</v>
      </c>
      <c r="N4" s="1494" t="s">
        <v>2110</v>
      </c>
      <c r="O4" s="99" t="s">
        <v>2111</v>
      </c>
      <c r="P4" s="99" t="s">
        <v>2112</v>
      </c>
      <c r="Q4" s="99" t="s">
        <v>2113</v>
      </c>
      <c r="R4" s="117"/>
      <c r="S4" s="117"/>
      <c r="T4" s="114" t="s">
        <v>7</v>
      </c>
      <c r="U4" s="117" t="s">
        <v>95</v>
      </c>
      <c r="V4" s="99" t="s">
        <v>46</v>
      </c>
    </row>
    <row r="5" spans="1:29" s="48" customFormat="1" ht="141.75" thickTop="1" thickBot="1">
      <c r="A5" s="100" t="s">
        <v>96</v>
      </c>
      <c r="B5" s="1410" t="s">
        <v>433</v>
      </c>
      <c r="C5" s="100" t="s">
        <v>2114</v>
      </c>
      <c r="D5" s="100" t="s">
        <v>97</v>
      </c>
      <c r="E5" s="100" t="s">
        <v>2115</v>
      </c>
      <c r="F5" s="100" t="s">
        <v>98</v>
      </c>
      <c r="G5" s="100" t="s">
        <v>99</v>
      </c>
      <c r="H5" s="100" t="s">
        <v>222</v>
      </c>
      <c r="I5" s="99" t="s">
        <v>387</v>
      </c>
      <c r="J5" s="114" t="s">
        <v>8</v>
      </c>
      <c r="K5" s="1493" t="s">
        <v>19</v>
      </c>
      <c r="L5" s="100" t="s">
        <v>2116</v>
      </c>
      <c r="M5" s="100" t="s">
        <v>1600</v>
      </c>
      <c r="N5" s="1495" t="s">
        <v>7</v>
      </c>
      <c r="O5" s="1493" t="s">
        <v>7</v>
      </c>
      <c r="P5" s="1493" t="s">
        <v>7</v>
      </c>
      <c r="Q5" s="100" t="s">
        <v>7</v>
      </c>
      <c r="R5" s="1493"/>
      <c r="S5" s="1493"/>
      <c r="T5" s="114" t="s">
        <v>7</v>
      </c>
      <c r="U5" s="102" t="s">
        <v>100</v>
      </c>
      <c r="V5" s="100" t="s">
        <v>40</v>
      </c>
    </row>
    <row r="6" spans="1:29" s="48" customFormat="1" ht="140.25" customHeight="1" thickTop="1" thickBot="1">
      <c r="A6" s="100" t="s">
        <v>96</v>
      </c>
      <c r="B6" s="1410" t="s">
        <v>433</v>
      </c>
      <c r="C6" s="100" t="s">
        <v>2117</v>
      </c>
      <c r="D6" s="1412" t="s">
        <v>2118</v>
      </c>
      <c r="E6" s="1412" t="s">
        <v>2119</v>
      </c>
      <c r="F6" s="100" t="s">
        <v>101</v>
      </c>
      <c r="G6" s="100" t="s">
        <v>102</v>
      </c>
      <c r="H6" s="100" t="s">
        <v>222</v>
      </c>
      <c r="I6" s="99" t="s">
        <v>387</v>
      </c>
      <c r="J6" s="114" t="s">
        <v>8</v>
      </c>
      <c r="K6" s="1493" t="s">
        <v>19</v>
      </c>
      <c r="L6" s="100" t="s">
        <v>226</v>
      </c>
      <c r="M6" s="100" t="s">
        <v>1600</v>
      </c>
      <c r="N6" s="1496" t="s">
        <v>103</v>
      </c>
      <c r="O6" s="1412" t="s">
        <v>2120</v>
      </c>
      <c r="P6" s="1412">
        <v>0.27</v>
      </c>
      <c r="Q6" s="1412" t="s">
        <v>2121</v>
      </c>
      <c r="R6" s="1493"/>
      <c r="S6" s="1493"/>
      <c r="T6" s="1497" t="s">
        <v>2122</v>
      </c>
      <c r="U6" s="102" t="s">
        <v>104</v>
      </c>
      <c r="V6" s="100" t="s">
        <v>40</v>
      </c>
    </row>
    <row r="7" spans="1:29" s="48" customFormat="1" ht="149.25" customHeight="1" thickTop="1" thickBot="1">
      <c r="A7" s="100" t="s">
        <v>96</v>
      </c>
      <c r="B7" s="1410" t="s">
        <v>433</v>
      </c>
      <c r="C7" s="100" t="s">
        <v>2123</v>
      </c>
      <c r="D7" s="1412" t="s">
        <v>2124</v>
      </c>
      <c r="E7" s="100" t="s">
        <v>2125</v>
      </c>
      <c r="F7" s="100" t="s">
        <v>105</v>
      </c>
      <c r="G7" s="100" t="s">
        <v>106</v>
      </c>
      <c r="H7" s="100" t="s">
        <v>222</v>
      </c>
      <c r="I7" s="99" t="s">
        <v>387</v>
      </c>
      <c r="J7" s="114" t="s">
        <v>8</v>
      </c>
      <c r="K7" s="100" t="s">
        <v>19</v>
      </c>
      <c r="L7" s="1412" t="s">
        <v>226</v>
      </c>
      <c r="M7" s="100" t="s">
        <v>1600</v>
      </c>
      <c r="N7" s="1496" t="s">
        <v>107</v>
      </c>
      <c r="O7" s="1412" t="s">
        <v>2126</v>
      </c>
      <c r="P7" s="1412">
        <v>0.18</v>
      </c>
      <c r="Q7" s="1412" t="s">
        <v>2127</v>
      </c>
      <c r="R7" s="1493"/>
      <c r="S7" s="1493"/>
      <c r="T7" s="1497" t="s">
        <v>2128</v>
      </c>
      <c r="U7" s="102" t="s">
        <v>108</v>
      </c>
      <c r="V7" s="100" t="s">
        <v>40</v>
      </c>
    </row>
    <row r="8" spans="1:29" s="48" customFormat="1" ht="90.75" customHeight="1" thickTop="1" thickBot="1">
      <c r="A8" s="100" t="s">
        <v>96</v>
      </c>
      <c r="B8" s="1410" t="s">
        <v>433</v>
      </c>
      <c r="C8" s="100" t="s">
        <v>2129</v>
      </c>
      <c r="D8" s="1498">
        <v>4</v>
      </c>
      <c r="E8" s="100" t="s">
        <v>2130</v>
      </c>
      <c r="F8" s="100" t="s">
        <v>109</v>
      </c>
      <c r="G8" s="100" t="s">
        <v>110</v>
      </c>
      <c r="H8" s="100" t="s">
        <v>222</v>
      </c>
      <c r="I8" s="99" t="s">
        <v>387</v>
      </c>
      <c r="J8" s="114" t="s">
        <v>8</v>
      </c>
      <c r="K8" s="100" t="s">
        <v>19</v>
      </c>
      <c r="L8" s="1412" t="s">
        <v>226</v>
      </c>
      <c r="M8" s="100" t="s">
        <v>1600</v>
      </c>
      <c r="N8" s="84" t="s">
        <v>631</v>
      </c>
      <c r="O8" s="100" t="s">
        <v>2131</v>
      </c>
      <c r="P8" s="100" t="s">
        <v>7</v>
      </c>
      <c r="Q8" s="100" t="s">
        <v>7</v>
      </c>
      <c r="R8" s="1493"/>
      <c r="S8" s="1493"/>
      <c r="T8" s="1497" t="s">
        <v>7</v>
      </c>
      <c r="U8" s="102" t="s">
        <v>111</v>
      </c>
      <c r="V8" s="100" t="s">
        <v>40</v>
      </c>
    </row>
    <row r="9" spans="1:29" s="48" customFormat="1" ht="81" customHeight="1" thickTop="1" thickBot="1">
      <c r="A9" s="100" t="s">
        <v>96</v>
      </c>
      <c r="B9" s="1410" t="s">
        <v>433</v>
      </c>
      <c r="C9" s="100" t="s">
        <v>2132</v>
      </c>
      <c r="D9" s="1499">
        <v>4</v>
      </c>
      <c r="E9" s="100" t="s">
        <v>2133</v>
      </c>
      <c r="F9" s="100" t="s">
        <v>112</v>
      </c>
      <c r="G9" s="100" t="s">
        <v>113</v>
      </c>
      <c r="H9" s="100" t="s">
        <v>222</v>
      </c>
      <c r="I9" s="99" t="s">
        <v>387</v>
      </c>
      <c r="J9" s="114" t="s">
        <v>8</v>
      </c>
      <c r="K9" s="100" t="s">
        <v>19</v>
      </c>
      <c r="L9" s="100" t="s">
        <v>226</v>
      </c>
      <c r="M9" s="100" t="s">
        <v>1600</v>
      </c>
      <c r="N9" s="84" t="s">
        <v>632</v>
      </c>
      <c r="O9" s="100" t="s">
        <v>2134</v>
      </c>
      <c r="P9" s="100" t="s">
        <v>7</v>
      </c>
      <c r="Q9" s="100" t="s">
        <v>7</v>
      </c>
      <c r="R9" s="1493"/>
      <c r="S9" s="1493"/>
      <c r="T9" s="1497" t="s">
        <v>7</v>
      </c>
      <c r="U9" s="102" t="s">
        <v>114</v>
      </c>
      <c r="V9" s="100" t="s">
        <v>40</v>
      </c>
    </row>
    <row r="10" spans="1:29" s="48" customFormat="1" ht="117.75" customHeight="1" thickTop="1" thickBot="1">
      <c r="A10" s="100" t="s">
        <v>96</v>
      </c>
      <c r="B10" s="1410" t="s">
        <v>433</v>
      </c>
      <c r="C10" s="100" t="s">
        <v>2135</v>
      </c>
      <c r="D10" s="1500" t="s">
        <v>2136</v>
      </c>
      <c r="E10" s="100" t="s">
        <v>2137</v>
      </c>
      <c r="F10" s="100" t="s">
        <v>115</v>
      </c>
      <c r="G10" s="100" t="s">
        <v>116</v>
      </c>
      <c r="H10" s="100" t="s">
        <v>222</v>
      </c>
      <c r="I10" s="99" t="s">
        <v>387</v>
      </c>
      <c r="J10" s="114" t="s">
        <v>8</v>
      </c>
      <c r="K10" s="100" t="s">
        <v>19</v>
      </c>
      <c r="L10" s="100" t="s">
        <v>226</v>
      </c>
      <c r="M10" s="100" t="s">
        <v>1600</v>
      </c>
      <c r="N10" s="84" t="s">
        <v>2138</v>
      </c>
      <c r="O10" s="100" t="s">
        <v>2139</v>
      </c>
      <c r="P10" s="100">
        <v>1</v>
      </c>
      <c r="Q10" s="100" t="s">
        <v>2140</v>
      </c>
      <c r="R10" s="1493"/>
      <c r="S10" s="1493"/>
      <c r="T10" s="1497" t="s">
        <v>7</v>
      </c>
      <c r="U10" s="102" t="s">
        <v>111</v>
      </c>
      <c r="V10" s="100" t="s">
        <v>40</v>
      </c>
    </row>
    <row r="11" spans="1:29" s="48" customFormat="1" ht="77.25" customHeight="1" thickTop="1" thickBot="1">
      <c r="A11" s="100" t="s">
        <v>6</v>
      </c>
      <c r="B11" s="1410" t="s">
        <v>433</v>
      </c>
      <c r="C11" s="100" t="s">
        <v>2141</v>
      </c>
      <c r="D11" s="100">
        <v>8</v>
      </c>
      <c r="E11" s="100" t="s">
        <v>2142</v>
      </c>
      <c r="F11" s="100" t="s">
        <v>41</v>
      </c>
      <c r="G11" s="100" t="s">
        <v>50</v>
      </c>
      <c r="H11" s="100" t="s">
        <v>222</v>
      </c>
      <c r="I11" s="99" t="s">
        <v>387</v>
      </c>
      <c r="J11" s="100" t="s">
        <v>8</v>
      </c>
      <c r="K11" s="113">
        <v>200000</v>
      </c>
      <c r="L11" s="100" t="s">
        <v>226</v>
      </c>
      <c r="M11" s="100" t="s">
        <v>1600</v>
      </c>
      <c r="N11" s="1501" t="s">
        <v>2143</v>
      </c>
      <c r="O11" s="1497" t="s">
        <v>2144</v>
      </c>
      <c r="P11" s="1497" t="s">
        <v>7</v>
      </c>
      <c r="Q11" s="1497" t="s">
        <v>7</v>
      </c>
      <c r="R11" s="102"/>
      <c r="S11" s="102"/>
      <c r="T11" s="1497" t="s">
        <v>7</v>
      </c>
      <c r="U11" s="102" t="s">
        <v>225</v>
      </c>
      <c r="V11" s="99" t="s">
        <v>40</v>
      </c>
    </row>
    <row r="12" spans="1:29" s="48" customFormat="1" ht="205.5" thickTop="1" thickBot="1">
      <c r="A12" s="100" t="s">
        <v>6</v>
      </c>
      <c r="B12" s="1410" t="s">
        <v>433</v>
      </c>
      <c r="C12" s="100" t="s">
        <v>2145</v>
      </c>
      <c r="D12" s="100" t="s">
        <v>223</v>
      </c>
      <c r="E12" s="1412" t="s">
        <v>533</v>
      </c>
      <c r="F12" s="100" t="s">
        <v>42</v>
      </c>
      <c r="G12" s="100" t="s">
        <v>224</v>
      </c>
      <c r="H12" s="100" t="s">
        <v>222</v>
      </c>
      <c r="I12" s="99" t="s">
        <v>387</v>
      </c>
      <c r="J12" s="100" t="s">
        <v>8</v>
      </c>
      <c r="K12" s="100" t="s">
        <v>19</v>
      </c>
      <c r="L12" s="100" t="s">
        <v>226</v>
      </c>
      <c r="M12" s="100" t="s">
        <v>1600</v>
      </c>
      <c r="N12" s="1496" t="s">
        <v>2146</v>
      </c>
      <c r="O12" s="1412" t="s">
        <v>2147</v>
      </c>
      <c r="P12" s="1412" t="s">
        <v>7</v>
      </c>
      <c r="Q12" s="1412" t="s">
        <v>7</v>
      </c>
      <c r="R12" s="102"/>
      <c r="S12" s="102"/>
      <c r="T12" s="100" t="s">
        <v>7</v>
      </c>
      <c r="U12" s="102" t="s">
        <v>43</v>
      </c>
      <c r="V12" s="99" t="s">
        <v>40</v>
      </c>
    </row>
    <row r="13" spans="1:29" s="48" customFormat="1" ht="141.75" thickTop="1" thickBot="1">
      <c r="A13" s="100" t="s">
        <v>6</v>
      </c>
      <c r="B13" s="1410" t="s">
        <v>433</v>
      </c>
      <c r="C13" s="100" t="s">
        <v>2148</v>
      </c>
      <c r="D13" s="100" t="s">
        <v>1702</v>
      </c>
      <c r="E13" s="100" t="s">
        <v>2149</v>
      </c>
      <c r="F13" s="1410" t="s">
        <v>44</v>
      </c>
      <c r="G13" s="1410" t="s">
        <v>51</v>
      </c>
      <c r="H13" s="1410" t="s">
        <v>222</v>
      </c>
      <c r="I13" s="1417" t="s">
        <v>387</v>
      </c>
      <c r="J13" s="1410" t="s">
        <v>8</v>
      </c>
      <c r="K13" s="1410" t="s">
        <v>19</v>
      </c>
      <c r="L13" s="1410" t="s">
        <v>226</v>
      </c>
      <c r="M13" s="1410" t="s">
        <v>1600</v>
      </c>
      <c r="N13" s="84" t="s">
        <v>2150</v>
      </c>
      <c r="O13" s="1410" t="s">
        <v>2151</v>
      </c>
      <c r="P13" s="1410" t="s">
        <v>2152</v>
      </c>
      <c r="Q13" s="100" t="s">
        <v>2153</v>
      </c>
      <c r="R13" s="102"/>
      <c r="S13" s="102"/>
      <c r="T13" s="100" t="s">
        <v>2154</v>
      </c>
      <c r="U13" s="102" t="s">
        <v>45</v>
      </c>
      <c r="V13" s="99" t="s">
        <v>40</v>
      </c>
    </row>
    <row r="14" spans="1:29" s="48" customFormat="1" ht="141.75" thickTop="1" thickBot="1">
      <c r="A14" s="100" t="s">
        <v>432</v>
      </c>
      <c r="B14" s="100" t="s">
        <v>433</v>
      </c>
      <c r="C14" s="100" t="s">
        <v>2155</v>
      </c>
      <c r="D14" s="100" t="s">
        <v>1702</v>
      </c>
      <c r="E14" s="100" t="s">
        <v>2156</v>
      </c>
      <c r="F14" s="100" t="s">
        <v>389</v>
      </c>
      <c r="G14" s="76" t="s">
        <v>380</v>
      </c>
      <c r="H14" s="100" t="s">
        <v>222</v>
      </c>
      <c r="I14" s="100" t="s">
        <v>161</v>
      </c>
      <c r="J14" s="100" t="s">
        <v>8</v>
      </c>
      <c r="K14" s="1502">
        <v>150000</v>
      </c>
      <c r="L14" s="100" t="s">
        <v>226</v>
      </c>
      <c r="M14" s="100" t="s">
        <v>1600</v>
      </c>
      <c r="N14" s="1434" t="s">
        <v>2157</v>
      </c>
      <c r="O14" s="76" t="s">
        <v>1655</v>
      </c>
      <c r="P14" s="1434" t="s">
        <v>2157</v>
      </c>
      <c r="Q14" s="1434" t="s">
        <v>2158</v>
      </c>
      <c r="R14" s="1411"/>
      <c r="S14" s="1411"/>
      <c r="T14" s="1434" t="s">
        <v>2159</v>
      </c>
      <c r="U14" s="1411" t="s">
        <v>465</v>
      </c>
      <c r="V14" s="100" t="s">
        <v>46</v>
      </c>
    </row>
    <row r="15" spans="1:29" s="49" customFormat="1" ht="88.5" customHeight="1" thickTop="1" thickBot="1">
      <c r="A15" s="100" t="s">
        <v>2160</v>
      </c>
      <c r="B15" s="1410" t="s">
        <v>433</v>
      </c>
      <c r="C15" s="1410" t="s">
        <v>2161</v>
      </c>
      <c r="D15" s="1410" t="s">
        <v>2162</v>
      </c>
      <c r="E15" s="100" t="s">
        <v>2163</v>
      </c>
      <c r="F15" s="100" t="s">
        <v>2160</v>
      </c>
      <c r="G15" s="76" t="s">
        <v>2164</v>
      </c>
      <c r="H15" s="100" t="s">
        <v>222</v>
      </c>
      <c r="I15" s="100" t="s">
        <v>161</v>
      </c>
      <c r="J15" s="100" t="s">
        <v>8</v>
      </c>
      <c r="K15" s="1502">
        <v>50000</v>
      </c>
      <c r="L15" s="100" t="s">
        <v>226</v>
      </c>
      <c r="M15" s="100" t="s">
        <v>1600</v>
      </c>
      <c r="N15" s="11" t="s">
        <v>2165</v>
      </c>
      <c r="O15" s="100" t="s">
        <v>2166</v>
      </c>
      <c r="P15" s="100" t="s">
        <v>7</v>
      </c>
      <c r="Q15" s="100" t="s">
        <v>7</v>
      </c>
      <c r="R15" s="1411"/>
      <c r="S15" s="1411"/>
      <c r="T15" s="102" t="s">
        <v>7</v>
      </c>
      <c r="U15" s="100" t="s">
        <v>2167</v>
      </c>
      <c r="V15" s="100" t="s">
        <v>480</v>
      </c>
    </row>
    <row r="16" spans="1:29" s="49" customFormat="1" ht="99" customHeight="1" thickTop="1" thickBot="1">
      <c r="A16" s="100" t="s">
        <v>2168</v>
      </c>
      <c r="B16" s="1410" t="s">
        <v>433</v>
      </c>
      <c r="C16" s="1410" t="s">
        <v>2169</v>
      </c>
      <c r="D16" s="1410" t="s">
        <v>2170</v>
      </c>
      <c r="E16" s="1410" t="s">
        <v>2171</v>
      </c>
      <c r="F16" s="100" t="s">
        <v>2168</v>
      </c>
      <c r="G16" s="76"/>
      <c r="H16" s="100" t="s">
        <v>222</v>
      </c>
      <c r="I16" s="100" t="s">
        <v>161</v>
      </c>
      <c r="J16" s="100" t="s">
        <v>8</v>
      </c>
      <c r="K16" s="1502">
        <v>50000</v>
      </c>
      <c r="L16" s="100" t="s">
        <v>226</v>
      </c>
      <c r="M16" s="100" t="s">
        <v>1600</v>
      </c>
      <c r="N16" s="11" t="s">
        <v>2172</v>
      </c>
      <c r="O16" s="100" t="s">
        <v>2173</v>
      </c>
      <c r="P16" s="100" t="s">
        <v>2174</v>
      </c>
      <c r="Q16" s="100" t="s">
        <v>2175</v>
      </c>
      <c r="R16" s="1411"/>
      <c r="S16" s="1411"/>
      <c r="T16" s="102" t="s">
        <v>2176</v>
      </c>
      <c r="U16" s="100" t="s">
        <v>2177</v>
      </c>
      <c r="V16" s="100" t="s">
        <v>480</v>
      </c>
    </row>
    <row r="17" spans="1:22" s="48" customFormat="1" ht="124.5" customHeight="1" thickTop="1" thickBot="1">
      <c r="A17" s="1503" t="s">
        <v>2178</v>
      </c>
      <c r="B17" s="1410" t="s">
        <v>433</v>
      </c>
      <c r="C17" s="1504" t="s">
        <v>2179</v>
      </c>
      <c r="D17" s="1410">
        <v>10</v>
      </c>
      <c r="E17" s="1410" t="s">
        <v>2180</v>
      </c>
      <c r="F17" s="1505" t="s">
        <v>2178</v>
      </c>
      <c r="G17" s="76" t="s">
        <v>2181</v>
      </c>
      <c r="H17" s="100" t="s">
        <v>222</v>
      </c>
      <c r="I17" s="100" t="s">
        <v>161</v>
      </c>
      <c r="J17" s="100"/>
      <c r="K17" s="1502">
        <v>300000</v>
      </c>
      <c r="L17" s="100" t="s">
        <v>226</v>
      </c>
      <c r="M17" s="100" t="s">
        <v>1600</v>
      </c>
      <c r="N17" s="1506" t="s">
        <v>2182</v>
      </c>
      <c r="O17" s="1438" t="s">
        <v>1655</v>
      </c>
      <c r="P17" s="76" t="s">
        <v>2183</v>
      </c>
      <c r="Q17" s="76" t="s">
        <v>2184</v>
      </c>
      <c r="R17" s="1411"/>
      <c r="S17" s="1411"/>
      <c r="T17" s="76" t="s">
        <v>2185</v>
      </c>
      <c r="U17" s="76" t="s">
        <v>2037</v>
      </c>
      <c r="V17" s="100" t="s">
        <v>40</v>
      </c>
    </row>
    <row r="18" spans="1:22" s="48" customFormat="1" ht="84.75" customHeight="1" thickTop="1" thickBot="1">
      <c r="A18" s="100" t="s">
        <v>2186</v>
      </c>
      <c r="B18" s="1410" t="s">
        <v>433</v>
      </c>
      <c r="C18" s="100" t="s">
        <v>2187</v>
      </c>
      <c r="D18" s="100" t="s">
        <v>2188</v>
      </c>
      <c r="E18" s="100" t="s">
        <v>2189</v>
      </c>
      <c r="F18" s="100" t="s">
        <v>2186</v>
      </c>
      <c r="G18" s="76" t="s">
        <v>2190</v>
      </c>
      <c r="H18" s="100" t="s">
        <v>222</v>
      </c>
      <c r="I18" s="100" t="s">
        <v>161</v>
      </c>
      <c r="J18" s="100" t="s">
        <v>8</v>
      </c>
      <c r="K18" s="1502">
        <v>300000</v>
      </c>
      <c r="L18" s="100" t="s">
        <v>226</v>
      </c>
      <c r="M18" s="100" t="s">
        <v>1600</v>
      </c>
      <c r="N18" s="84" t="s">
        <v>7</v>
      </c>
      <c r="O18" s="100" t="s">
        <v>7</v>
      </c>
      <c r="P18" s="100" t="s">
        <v>7</v>
      </c>
      <c r="Q18" s="100" t="s">
        <v>7</v>
      </c>
      <c r="R18" s="1411"/>
      <c r="S18" s="1411"/>
      <c r="T18" s="102" t="s">
        <v>7</v>
      </c>
      <c r="U18" s="100" t="s">
        <v>2191</v>
      </c>
      <c r="V18" s="100" t="s">
        <v>40</v>
      </c>
    </row>
    <row r="19" spans="1:22" s="48" customFormat="1" ht="83.25" customHeight="1" thickTop="1" thickBot="1">
      <c r="A19" s="100" t="s">
        <v>432</v>
      </c>
      <c r="B19" s="1410" t="s">
        <v>433</v>
      </c>
      <c r="C19" s="100" t="s">
        <v>438</v>
      </c>
      <c r="D19" s="100" t="s">
        <v>2192</v>
      </c>
      <c r="E19" s="100" t="s">
        <v>2193</v>
      </c>
      <c r="F19" s="100" t="s">
        <v>85</v>
      </c>
      <c r="G19" s="100" t="s">
        <v>86</v>
      </c>
      <c r="H19" s="100" t="s">
        <v>222</v>
      </c>
      <c r="I19" s="100" t="s">
        <v>161</v>
      </c>
      <c r="J19" s="100" t="s">
        <v>8</v>
      </c>
      <c r="K19" s="100" t="s">
        <v>1702</v>
      </c>
      <c r="L19" s="100" t="s">
        <v>226</v>
      </c>
      <c r="M19" s="100" t="s">
        <v>1600</v>
      </c>
      <c r="N19" s="1507">
        <v>4</v>
      </c>
      <c r="O19" s="1498" t="s">
        <v>2194</v>
      </c>
      <c r="P19" s="1498" t="s">
        <v>7</v>
      </c>
      <c r="Q19" s="1498" t="s">
        <v>7</v>
      </c>
      <c r="R19" s="100"/>
      <c r="S19" s="100"/>
      <c r="T19" s="102" t="s">
        <v>7</v>
      </c>
      <c r="U19" s="1411" t="s">
        <v>87</v>
      </c>
      <c r="V19" s="100" t="s">
        <v>40</v>
      </c>
    </row>
    <row r="20" spans="1:22" s="48" customFormat="1" ht="106.5" customHeight="1" thickTop="1" thickBot="1">
      <c r="A20" s="1508" t="s">
        <v>2195</v>
      </c>
      <c r="B20" s="1508" t="s">
        <v>433</v>
      </c>
      <c r="C20" s="100" t="s">
        <v>2196</v>
      </c>
      <c r="D20" s="100" t="s">
        <v>381</v>
      </c>
      <c r="E20" s="100" t="s">
        <v>2197</v>
      </c>
      <c r="F20" s="100" t="s">
        <v>119</v>
      </c>
      <c r="G20" s="100" t="s">
        <v>388</v>
      </c>
      <c r="H20" s="100" t="s">
        <v>222</v>
      </c>
      <c r="I20" s="100" t="s">
        <v>387</v>
      </c>
      <c r="J20" s="100" t="s">
        <v>8</v>
      </c>
      <c r="K20" s="1673">
        <v>700000</v>
      </c>
      <c r="L20" s="100" t="s">
        <v>226</v>
      </c>
      <c r="M20" s="100" t="s">
        <v>2198</v>
      </c>
      <c r="N20" s="1501" t="s">
        <v>2199</v>
      </c>
      <c r="O20" s="1497" t="s">
        <v>2200</v>
      </c>
      <c r="P20" s="1497" t="s">
        <v>7</v>
      </c>
      <c r="Q20" s="1497" t="s">
        <v>7</v>
      </c>
      <c r="R20" s="1509"/>
      <c r="S20" s="114"/>
      <c r="T20" s="102" t="s">
        <v>7</v>
      </c>
      <c r="U20" s="102" t="s">
        <v>2201</v>
      </c>
      <c r="V20" s="102" t="s">
        <v>40</v>
      </c>
    </row>
    <row r="21" spans="1:22" s="48" customFormat="1" ht="106.5" customHeight="1" thickTop="1" thickBot="1">
      <c r="A21" s="1510"/>
      <c r="B21" s="1510"/>
      <c r="C21" s="100" t="s">
        <v>2202</v>
      </c>
      <c r="D21" s="100" t="s">
        <v>2203</v>
      </c>
      <c r="E21" s="100" t="s">
        <v>2204</v>
      </c>
      <c r="F21" s="100" t="s">
        <v>2205</v>
      </c>
      <c r="G21" s="100" t="s">
        <v>2206</v>
      </c>
      <c r="H21" s="100" t="s">
        <v>222</v>
      </c>
      <c r="I21" s="100" t="s">
        <v>387</v>
      </c>
      <c r="J21" s="100"/>
      <c r="K21" s="1674"/>
      <c r="L21" s="100" t="s">
        <v>226</v>
      </c>
      <c r="M21" s="100" t="s">
        <v>1600</v>
      </c>
      <c r="N21" s="1511" t="s">
        <v>2207</v>
      </c>
      <c r="O21" s="102" t="s">
        <v>2208</v>
      </c>
      <c r="P21" s="102" t="s">
        <v>7</v>
      </c>
      <c r="Q21" s="102" t="s">
        <v>7</v>
      </c>
      <c r="R21" s="1509"/>
      <c r="S21" s="114"/>
      <c r="T21" s="102" t="s">
        <v>7</v>
      </c>
      <c r="U21" s="102" t="s">
        <v>2209</v>
      </c>
      <c r="V21" s="102" t="s">
        <v>40</v>
      </c>
    </row>
    <row r="22" spans="1:22" s="48" customFormat="1" ht="106.5" customHeight="1" thickTop="1" thickBot="1">
      <c r="A22" s="1512" t="s">
        <v>93</v>
      </c>
      <c r="B22" s="1512" t="s">
        <v>433</v>
      </c>
      <c r="C22" s="1512" t="s">
        <v>2210</v>
      </c>
      <c r="D22" s="1512" t="s">
        <v>2211</v>
      </c>
      <c r="E22" s="1512" t="s">
        <v>2212</v>
      </c>
      <c r="F22" s="1512" t="s">
        <v>93</v>
      </c>
      <c r="G22" s="1512" t="s">
        <v>117</v>
      </c>
      <c r="H22" s="1512" t="s">
        <v>222</v>
      </c>
      <c r="I22" s="1512" t="s">
        <v>387</v>
      </c>
      <c r="J22" s="1512" t="s">
        <v>8</v>
      </c>
      <c r="K22" s="1513">
        <v>300000</v>
      </c>
      <c r="L22" s="1512" t="s">
        <v>226</v>
      </c>
      <c r="M22" s="1512" t="s">
        <v>396</v>
      </c>
      <c r="N22" s="1514" t="s">
        <v>2213</v>
      </c>
      <c r="O22" s="1515" t="s">
        <v>2214</v>
      </c>
      <c r="P22" s="1515" t="s">
        <v>7</v>
      </c>
      <c r="Q22" s="1515" t="s">
        <v>7</v>
      </c>
      <c r="R22" s="1516"/>
      <c r="S22" s="1516"/>
      <c r="T22" s="1513" t="s">
        <v>7</v>
      </c>
      <c r="U22" s="1517" t="s">
        <v>118</v>
      </c>
      <c r="V22" s="1517" t="s">
        <v>40</v>
      </c>
    </row>
    <row r="23" spans="1:22" s="48" customFormat="1" ht="106.5" customHeight="1" thickTop="1" thickBot="1">
      <c r="A23" s="1512" t="s">
        <v>93</v>
      </c>
      <c r="B23" s="1512" t="s">
        <v>433</v>
      </c>
      <c r="C23" s="1512" t="s">
        <v>2215</v>
      </c>
      <c r="D23" s="1512" t="s">
        <v>519</v>
      </c>
      <c r="E23" s="1512" t="s">
        <v>2216</v>
      </c>
      <c r="F23" s="1518" t="s">
        <v>467</v>
      </c>
      <c r="G23" s="1518" t="s">
        <v>117</v>
      </c>
      <c r="H23" s="1518" t="s">
        <v>222</v>
      </c>
      <c r="I23" s="1518" t="s">
        <v>161</v>
      </c>
      <c r="J23" s="1518" t="s">
        <v>8</v>
      </c>
      <c r="K23" s="1518" t="s">
        <v>19</v>
      </c>
      <c r="L23" s="1518" t="s">
        <v>226</v>
      </c>
      <c r="M23" s="1518" t="s">
        <v>396</v>
      </c>
      <c r="N23" s="1519" t="s">
        <v>2217</v>
      </c>
      <c r="O23" s="1520" t="s">
        <v>2218</v>
      </c>
      <c r="P23" s="1520" t="s">
        <v>7</v>
      </c>
      <c r="Q23" s="1520" t="s">
        <v>7</v>
      </c>
      <c r="R23" s="1521"/>
      <c r="S23" s="1521"/>
      <c r="T23" s="1518" t="s">
        <v>7</v>
      </c>
      <c r="U23" s="1518" t="s">
        <v>451</v>
      </c>
      <c r="V23" s="1512" t="s">
        <v>46</v>
      </c>
    </row>
    <row r="24" spans="1:22" s="48" customFormat="1" ht="106.5" customHeight="1" thickTop="1" thickBot="1">
      <c r="A24" s="99" t="s">
        <v>466</v>
      </c>
      <c r="B24" s="100" t="s">
        <v>433</v>
      </c>
      <c r="C24" s="100" t="s">
        <v>2219</v>
      </c>
      <c r="D24" s="100" t="s">
        <v>2220</v>
      </c>
      <c r="E24" s="100" t="s">
        <v>2221</v>
      </c>
      <c r="F24" s="100" t="s">
        <v>469</v>
      </c>
      <c r="G24" s="99" t="s">
        <v>2222</v>
      </c>
      <c r="H24" s="1522" t="s">
        <v>222</v>
      </c>
      <c r="I24" s="1522" t="s">
        <v>387</v>
      </c>
      <c r="J24" s="99" t="s">
        <v>8</v>
      </c>
      <c r="K24" s="100" t="s">
        <v>19</v>
      </c>
      <c r="L24" s="99" t="s">
        <v>2223</v>
      </c>
      <c r="M24" s="1522" t="s">
        <v>2224</v>
      </c>
      <c r="N24" s="1523" t="s">
        <v>7</v>
      </c>
      <c r="O24" s="119" t="s">
        <v>7</v>
      </c>
      <c r="P24" s="99" t="s">
        <v>7</v>
      </c>
      <c r="Q24" s="119" t="s">
        <v>7</v>
      </c>
      <c r="R24" s="115"/>
      <c r="S24" s="115"/>
      <c r="T24" s="100" t="s">
        <v>7</v>
      </c>
      <c r="U24" s="117" t="s">
        <v>468</v>
      </c>
      <c r="V24" s="99" t="s">
        <v>46</v>
      </c>
    </row>
    <row r="25" spans="1:22" s="48" customFormat="1" ht="106.5" customHeight="1" thickTop="1" thickBot="1">
      <c r="A25" s="1524" t="s">
        <v>504</v>
      </c>
      <c r="B25" s="100" t="s">
        <v>433</v>
      </c>
      <c r="C25" s="116" t="s">
        <v>2225</v>
      </c>
      <c r="D25" s="1525" t="s">
        <v>384</v>
      </c>
      <c r="E25" s="1526" t="s">
        <v>2226</v>
      </c>
      <c r="F25" s="1527" t="s">
        <v>504</v>
      </c>
      <c r="G25" s="1528" t="s">
        <v>505</v>
      </c>
      <c r="H25" s="1529" t="s">
        <v>222</v>
      </c>
      <c r="I25" s="1529" t="s">
        <v>161</v>
      </c>
      <c r="J25" s="1530" t="s">
        <v>8</v>
      </c>
      <c r="K25" s="100" t="s">
        <v>19</v>
      </c>
      <c r="L25" s="1528" t="s">
        <v>398</v>
      </c>
      <c r="M25" s="1529" t="s">
        <v>396</v>
      </c>
      <c r="N25" s="1531" t="s">
        <v>7</v>
      </c>
      <c r="O25" s="1532" t="s">
        <v>7</v>
      </c>
      <c r="P25" s="1533" t="s">
        <v>855</v>
      </c>
      <c r="Q25" s="1534" t="s">
        <v>7</v>
      </c>
      <c r="R25" s="1535"/>
      <c r="S25" s="1535"/>
      <c r="T25" s="100" t="s">
        <v>7</v>
      </c>
      <c r="U25" s="1536" t="s">
        <v>506</v>
      </c>
      <c r="V25" s="1528" t="s">
        <v>40</v>
      </c>
    </row>
    <row r="26" spans="1:22" ht="141.75" thickTop="1" thickBot="1">
      <c r="A26" s="85" t="s">
        <v>507</v>
      </c>
      <c r="B26" s="11" t="s">
        <v>433</v>
      </c>
      <c r="C26" s="11" t="s">
        <v>2227</v>
      </c>
      <c r="D26" s="87" t="s">
        <v>518</v>
      </c>
      <c r="E26" s="86" t="s">
        <v>2228</v>
      </c>
      <c r="F26" s="91" t="s">
        <v>507</v>
      </c>
      <c r="G26" s="89" t="s">
        <v>520</v>
      </c>
      <c r="H26" s="89" t="s">
        <v>222</v>
      </c>
      <c r="I26" s="89" t="s">
        <v>161</v>
      </c>
      <c r="J26" s="88" t="s">
        <v>8</v>
      </c>
      <c r="K26" s="11" t="s">
        <v>19</v>
      </c>
      <c r="L26" s="88" t="s">
        <v>398</v>
      </c>
      <c r="M26" s="89" t="s">
        <v>396</v>
      </c>
      <c r="N26" s="11" t="s">
        <v>508</v>
      </c>
      <c r="O26" s="90" t="s">
        <v>2229</v>
      </c>
      <c r="P26" s="100" t="s">
        <v>855</v>
      </c>
      <c r="Q26" s="100" t="s">
        <v>7</v>
      </c>
      <c r="R26" s="1535"/>
      <c r="S26" s="1535"/>
      <c r="T26" s="100" t="s">
        <v>7</v>
      </c>
      <c r="U26" s="100" t="s">
        <v>509</v>
      </c>
      <c r="V26" s="1528" t="s">
        <v>40</v>
      </c>
    </row>
    <row r="27" spans="1:22" ht="141.75" thickTop="1" thickBot="1">
      <c r="A27" s="85" t="s">
        <v>507</v>
      </c>
      <c r="B27" s="11" t="s">
        <v>433</v>
      </c>
      <c r="C27" s="11" t="s">
        <v>2230</v>
      </c>
      <c r="D27" s="1537" t="s">
        <v>2231</v>
      </c>
      <c r="E27" s="11" t="s">
        <v>2232</v>
      </c>
      <c r="F27" s="11" t="s">
        <v>515</v>
      </c>
      <c r="G27" s="89" t="s">
        <v>521</v>
      </c>
      <c r="H27" s="89" t="s">
        <v>222</v>
      </c>
      <c r="I27" s="89" t="s">
        <v>161</v>
      </c>
      <c r="J27" s="89" t="s">
        <v>8</v>
      </c>
      <c r="K27" s="92" t="s">
        <v>19</v>
      </c>
      <c r="L27" s="11" t="s">
        <v>398</v>
      </c>
      <c r="M27" s="93" t="s">
        <v>396</v>
      </c>
      <c r="N27" s="11" t="s">
        <v>516</v>
      </c>
      <c r="O27" s="11" t="s">
        <v>2233</v>
      </c>
      <c r="P27" s="100" t="s">
        <v>855</v>
      </c>
      <c r="Q27" s="100" t="s">
        <v>7</v>
      </c>
      <c r="R27" s="1535"/>
      <c r="S27" s="1535"/>
      <c r="T27" s="100" t="s">
        <v>7</v>
      </c>
      <c r="U27" s="100" t="s">
        <v>510</v>
      </c>
      <c r="V27" s="1528" t="s">
        <v>40</v>
      </c>
    </row>
    <row r="28" spans="1:22" ht="141.75" thickTop="1" thickBot="1">
      <c r="A28" s="85" t="s">
        <v>511</v>
      </c>
      <c r="B28" s="94" t="s">
        <v>433</v>
      </c>
      <c r="C28" s="92" t="s">
        <v>2234</v>
      </c>
      <c r="D28" s="89" t="s">
        <v>2235</v>
      </c>
      <c r="E28" s="92" t="s">
        <v>2236</v>
      </c>
      <c r="F28" s="92" t="s">
        <v>2234</v>
      </c>
      <c r="G28" s="92" t="s">
        <v>2234</v>
      </c>
      <c r="H28" s="89" t="s">
        <v>222</v>
      </c>
      <c r="I28" s="89" t="s">
        <v>161</v>
      </c>
      <c r="J28" s="89" t="s">
        <v>8</v>
      </c>
      <c r="K28" s="92" t="s">
        <v>19</v>
      </c>
      <c r="L28" s="89" t="s">
        <v>398</v>
      </c>
      <c r="M28" s="93" t="s">
        <v>396</v>
      </c>
      <c r="N28" s="89" t="s">
        <v>2237</v>
      </c>
      <c r="O28" s="89" t="s">
        <v>2238</v>
      </c>
      <c r="P28" s="1529" t="s">
        <v>855</v>
      </c>
      <c r="Q28" s="1529" t="s">
        <v>7</v>
      </c>
      <c r="R28" s="1535"/>
      <c r="S28" s="1535"/>
      <c r="T28" s="100" t="s">
        <v>7</v>
      </c>
      <c r="U28" s="100" t="s">
        <v>512</v>
      </c>
      <c r="V28" s="1528" t="s">
        <v>40</v>
      </c>
    </row>
    <row r="29" spans="1:22" ht="141.75" thickTop="1" thickBot="1">
      <c r="A29" s="85" t="s">
        <v>511</v>
      </c>
      <c r="B29" s="94" t="s">
        <v>433</v>
      </c>
      <c r="C29" s="92" t="s">
        <v>2239</v>
      </c>
      <c r="D29" s="89" t="s">
        <v>2240</v>
      </c>
      <c r="E29" s="92" t="s">
        <v>2241</v>
      </c>
      <c r="F29" s="91" t="s">
        <v>514</v>
      </c>
      <c r="G29" s="89" t="s">
        <v>522</v>
      </c>
      <c r="H29" s="89" t="s">
        <v>222</v>
      </c>
      <c r="I29" s="89" t="s">
        <v>161</v>
      </c>
      <c r="J29" s="89" t="s">
        <v>8</v>
      </c>
      <c r="K29" s="92" t="s">
        <v>19</v>
      </c>
      <c r="L29" s="89" t="s">
        <v>398</v>
      </c>
      <c r="M29" s="93" t="s">
        <v>396</v>
      </c>
      <c r="N29" s="89" t="s">
        <v>2242</v>
      </c>
      <c r="O29" s="89" t="s">
        <v>2243</v>
      </c>
      <c r="P29" s="1538" t="s">
        <v>855</v>
      </c>
      <c r="Q29" s="1538" t="s">
        <v>7</v>
      </c>
      <c r="R29" s="1535"/>
      <c r="S29" s="1535"/>
      <c r="T29" s="1508" t="s">
        <v>7</v>
      </c>
      <c r="U29" s="1508" t="s">
        <v>513</v>
      </c>
      <c r="V29" s="1528" t="s">
        <v>40</v>
      </c>
    </row>
  </sheetData>
  <mergeCells count="2">
    <mergeCell ref="A2:V2"/>
    <mergeCell ref="K20:K21"/>
  </mergeCells>
  <printOptions horizontalCentered="1"/>
  <pageMargins left="0.23622047244094499" right="0.23622047244094499" top="0.74803149606299202" bottom="0.74803149606299202" header="0.31496062992126" footer="0.31496062992126"/>
  <pageSetup paperSize="9" scale="56" fitToHeight="0" orientation="landscape" r:id="rId1"/>
  <headerFooter>
    <oddHeader>&amp;LGood Governance and Public Participation</oddHead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1"/>
  <sheetViews>
    <sheetView view="pageBreakPreview" topLeftCell="F1" zoomScale="60" zoomScaleNormal="100" workbookViewId="0">
      <selection activeCell="AD26" sqref="AD26"/>
    </sheetView>
  </sheetViews>
  <sheetFormatPr defaultRowHeight="15"/>
  <cols>
    <col min="1" max="1" width="28.5703125" customWidth="1"/>
  </cols>
  <sheetData>
    <row r="1" spans="1:16">
      <c r="A1" s="37" t="s">
        <v>258</v>
      </c>
    </row>
    <row r="3" spans="1:16">
      <c r="A3" s="1195" t="s">
        <v>232</v>
      </c>
      <c r="B3" s="1195"/>
      <c r="C3" s="1195"/>
      <c r="D3" s="1195"/>
      <c r="E3" s="1195"/>
      <c r="F3" s="1195"/>
      <c r="G3" s="1195"/>
      <c r="H3" s="1195"/>
      <c r="I3" s="1195"/>
      <c r="J3" s="1195"/>
      <c r="K3" s="1195"/>
      <c r="L3" s="1195"/>
      <c r="M3" s="1195"/>
      <c r="N3" s="1195"/>
      <c r="O3" s="1195"/>
      <c r="P3" s="1195"/>
    </row>
    <row r="4" spans="1:16">
      <c r="A4" s="1235" t="s">
        <v>137</v>
      </c>
      <c r="B4" s="1675" t="s">
        <v>1175</v>
      </c>
      <c r="C4" s="1676"/>
      <c r="D4" s="1676"/>
      <c r="E4" s="1676"/>
      <c r="F4" s="1676"/>
      <c r="G4" s="1676"/>
      <c r="H4" s="1676"/>
      <c r="I4" s="1676"/>
      <c r="J4" s="1676"/>
      <c r="K4" s="1676"/>
      <c r="L4" s="1676"/>
      <c r="M4" s="1676"/>
      <c r="N4" s="1570" t="s">
        <v>123</v>
      </c>
      <c r="O4" s="1571"/>
      <c r="P4" s="1572"/>
    </row>
    <row r="5" spans="1:16" ht="25.5">
      <c r="A5" s="1196" t="s">
        <v>124</v>
      </c>
      <c r="B5" s="1243" t="s">
        <v>125</v>
      </c>
      <c r="C5" s="1233" t="s">
        <v>126</v>
      </c>
      <c r="D5" s="1233" t="s">
        <v>127</v>
      </c>
      <c r="E5" s="1233" t="s">
        <v>128</v>
      </c>
      <c r="F5" s="1233" t="s">
        <v>129</v>
      </c>
      <c r="G5" s="1233" t="s">
        <v>130</v>
      </c>
      <c r="H5" s="1233" t="s">
        <v>131</v>
      </c>
      <c r="I5" s="1233" t="s">
        <v>132</v>
      </c>
      <c r="J5" s="1233" t="s">
        <v>133</v>
      </c>
      <c r="K5" s="1233" t="s">
        <v>134</v>
      </c>
      <c r="L5" s="1233" t="s">
        <v>135</v>
      </c>
      <c r="M5" s="1216" t="s">
        <v>136</v>
      </c>
      <c r="N5" s="1243" t="s">
        <v>1175</v>
      </c>
      <c r="O5" s="1233" t="s">
        <v>1342</v>
      </c>
      <c r="P5" s="1234" t="s">
        <v>1343</v>
      </c>
    </row>
    <row r="6" spans="1:16">
      <c r="A6" s="1201" t="s">
        <v>138</v>
      </c>
      <c r="B6" s="1212"/>
      <c r="C6" s="1209"/>
      <c r="D6" s="1209"/>
      <c r="E6" s="1209"/>
      <c r="F6" s="1209"/>
      <c r="G6" s="1209"/>
      <c r="H6" s="1209"/>
      <c r="I6" s="1209"/>
      <c r="J6" s="1209"/>
      <c r="K6" s="1209"/>
      <c r="L6" s="1209"/>
      <c r="M6" s="1210"/>
      <c r="N6" s="1242">
        <v>1</v>
      </c>
      <c r="O6" s="1209"/>
      <c r="P6" s="1224"/>
    </row>
    <row r="7" spans="1:16">
      <c r="A7" s="1202" t="s">
        <v>233</v>
      </c>
      <c r="B7" s="1237">
        <v>714000</v>
      </c>
      <c r="C7" s="1237">
        <v>1734000</v>
      </c>
      <c r="D7" s="1237">
        <v>1060000</v>
      </c>
      <c r="E7" s="1237">
        <v>1142000</v>
      </c>
      <c r="F7" s="1237">
        <v>1509000</v>
      </c>
      <c r="G7" s="1237">
        <v>1550000</v>
      </c>
      <c r="H7" s="1237">
        <v>959000</v>
      </c>
      <c r="I7" s="1237">
        <v>2468000</v>
      </c>
      <c r="J7" s="1237">
        <v>1550000</v>
      </c>
      <c r="K7" s="1237">
        <v>3080000</v>
      </c>
      <c r="L7" s="1237">
        <v>1397000</v>
      </c>
      <c r="M7" s="1198">
        <v>837000</v>
      </c>
      <c r="N7" s="1237">
        <v>18000000</v>
      </c>
      <c r="O7" s="1237">
        <v>19026000</v>
      </c>
      <c r="P7" s="1237">
        <v>20091456</v>
      </c>
    </row>
    <row r="8" spans="1:16">
      <c r="A8" s="1202" t="s">
        <v>234</v>
      </c>
      <c r="B8" s="1237"/>
      <c r="C8" s="1236"/>
      <c r="D8" s="1236"/>
      <c r="E8" s="1236"/>
      <c r="F8" s="1236"/>
      <c r="G8" s="1236"/>
      <c r="H8" s="1236"/>
      <c r="I8" s="1236"/>
      <c r="J8" s="1236"/>
      <c r="K8" s="1236"/>
      <c r="L8" s="1236"/>
      <c r="M8" s="1198">
        <v>0</v>
      </c>
      <c r="N8" s="1237"/>
      <c r="O8" s="1236"/>
      <c r="P8" s="1249"/>
    </row>
    <row r="9" spans="1:16">
      <c r="A9" s="1202" t="s">
        <v>235</v>
      </c>
      <c r="B9" s="1237"/>
      <c r="C9" s="1236"/>
      <c r="D9" s="1236"/>
      <c r="E9" s="1236"/>
      <c r="F9" s="1236"/>
      <c r="G9" s="1236"/>
      <c r="H9" s="1236"/>
      <c r="I9" s="1236"/>
      <c r="J9" s="1236"/>
      <c r="K9" s="1236"/>
      <c r="L9" s="1236"/>
      <c r="M9" s="1198">
        <v>0</v>
      </c>
      <c r="N9" s="1237"/>
      <c r="O9" s="1236"/>
      <c r="P9" s="1249"/>
    </row>
    <row r="10" spans="1:16">
      <c r="A10" s="1202" t="s">
        <v>236</v>
      </c>
      <c r="B10" s="1237"/>
      <c r="C10" s="1236"/>
      <c r="D10" s="1236"/>
      <c r="E10" s="1236"/>
      <c r="F10" s="1236"/>
      <c r="G10" s="1236"/>
      <c r="H10" s="1236"/>
      <c r="I10" s="1236"/>
      <c r="J10" s="1236"/>
      <c r="K10" s="1236"/>
      <c r="L10" s="1236"/>
      <c r="M10" s="1198">
        <v>0</v>
      </c>
      <c r="N10" s="1237"/>
      <c r="O10" s="1236"/>
      <c r="P10" s="1249"/>
    </row>
    <row r="11" spans="1:16">
      <c r="A11" s="1202" t="s">
        <v>237</v>
      </c>
      <c r="B11" s="1237">
        <v>277000</v>
      </c>
      <c r="C11" s="1237">
        <v>202000</v>
      </c>
      <c r="D11" s="1237">
        <v>151000</v>
      </c>
      <c r="E11" s="1237">
        <v>76000</v>
      </c>
      <c r="F11" s="1237">
        <v>478000</v>
      </c>
      <c r="G11" s="1237">
        <v>76000</v>
      </c>
      <c r="H11" s="1237">
        <v>101000</v>
      </c>
      <c r="I11" s="1237">
        <v>302000</v>
      </c>
      <c r="J11" s="1237">
        <v>126000</v>
      </c>
      <c r="K11" s="1237">
        <v>126000</v>
      </c>
      <c r="L11" s="1237">
        <v>328000</v>
      </c>
      <c r="M11" s="1198">
        <v>337000</v>
      </c>
      <c r="N11" s="1237">
        <v>2580000</v>
      </c>
      <c r="O11" s="1236">
        <v>2727060</v>
      </c>
      <c r="P11" s="1249">
        <v>2879776</v>
      </c>
    </row>
    <row r="12" spans="1:16">
      <c r="A12" s="1202" t="s">
        <v>238</v>
      </c>
      <c r="B12" s="1237"/>
      <c r="C12" s="1236"/>
      <c r="D12" s="1236"/>
      <c r="E12" s="1236"/>
      <c r="F12" s="1236"/>
      <c r="G12" s="1236"/>
      <c r="H12" s="1236"/>
      <c r="I12" s="1236"/>
      <c r="J12" s="1236"/>
      <c r="K12" s="1236"/>
      <c r="L12" s="1236"/>
      <c r="M12" s="1198">
        <v>0</v>
      </c>
      <c r="N12" s="1237"/>
      <c r="O12" s="1236"/>
      <c r="P12" s="1249"/>
    </row>
    <row r="13" spans="1:16">
      <c r="A13" s="1202" t="s">
        <v>239</v>
      </c>
      <c r="B13" s="1237">
        <v>79000</v>
      </c>
      <c r="C13" s="1237">
        <v>111000</v>
      </c>
      <c r="D13" s="1237">
        <v>64000</v>
      </c>
      <c r="E13" s="1237">
        <v>59000</v>
      </c>
      <c r="F13" s="1237">
        <v>64000</v>
      </c>
      <c r="G13" s="1237">
        <v>59000</v>
      </c>
      <c r="H13" s="1237">
        <v>69000</v>
      </c>
      <c r="I13" s="1237">
        <v>70000</v>
      </c>
      <c r="J13" s="1237">
        <v>62000</v>
      </c>
      <c r="K13" s="1237">
        <v>64000</v>
      </c>
      <c r="L13" s="1237">
        <v>75000</v>
      </c>
      <c r="M13" s="1198">
        <v>71970</v>
      </c>
      <c r="N13" s="1237">
        <v>847970</v>
      </c>
      <c r="O13" s="1236">
        <v>921744.29</v>
      </c>
      <c r="P13" s="1249">
        <v>977201.97024000005</v>
      </c>
    </row>
    <row r="14" spans="1:16">
      <c r="A14" s="1202" t="s">
        <v>240</v>
      </c>
      <c r="B14" s="1237">
        <v>805000</v>
      </c>
      <c r="C14" s="1237">
        <v>690000</v>
      </c>
      <c r="D14" s="1237">
        <v>1920000</v>
      </c>
      <c r="E14" s="1237">
        <v>897000</v>
      </c>
      <c r="F14" s="1237">
        <v>1552000</v>
      </c>
      <c r="G14" s="1237">
        <v>1000000</v>
      </c>
      <c r="H14" s="1237">
        <v>1035000</v>
      </c>
      <c r="I14" s="1237">
        <v>575000</v>
      </c>
      <c r="J14" s="1237">
        <v>920000</v>
      </c>
      <c r="K14" s="1237">
        <v>529000</v>
      </c>
      <c r="L14" s="1237">
        <v>1265000</v>
      </c>
      <c r="M14" s="1198">
        <v>588000</v>
      </c>
      <c r="N14" s="1237">
        <v>11776000</v>
      </c>
      <c r="O14" s="1236">
        <v>12447232</v>
      </c>
      <c r="P14" s="1249">
        <v>13144276.992000001</v>
      </c>
    </row>
    <row r="15" spans="1:16">
      <c r="A15" s="1202" t="s">
        <v>241</v>
      </c>
      <c r="B15" s="1237"/>
      <c r="C15" s="1236"/>
      <c r="D15" s="1236"/>
      <c r="E15" s="1236"/>
      <c r="F15" s="1236"/>
      <c r="G15" s="1236"/>
      <c r="H15" s="1236"/>
      <c r="I15" s="1236"/>
      <c r="J15" s="1236"/>
      <c r="K15" s="1236"/>
      <c r="L15" s="1236"/>
      <c r="M15" s="1198">
        <v>0</v>
      </c>
      <c r="N15" s="1237"/>
      <c r="O15" s="1236"/>
      <c r="P15" s="1249"/>
    </row>
    <row r="16" spans="1:16">
      <c r="A16" s="1202" t="s">
        <v>242</v>
      </c>
      <c r="B16" s="1237"/>
      <c r="C16" s="1236"/>
      <c r="D16" s="1236"/>
      <c r="E16" s="1236"/>
      <c r="F16" s="1236"/>
      <c r="G16" s="1236"/>
      <c r="H16" s="1236"/>
      <c r="I16" s="1236"/>
      <c r="J16" s="1236"/>
      <c r="K16" s="1236"/>
      <c r="L16" s="1236"/>
      <c r="M16" s="1198">
        <v>0</v>
      </c>
      <c r="N16" s="1237"/>
      <c r="O16" s="1236"/>
      <c r="P16" s="1249"/>
    </row>
    <row r="17" spans="1:16">
      <c r="A17" s="1202" t="s">
        <v>1326</v>
      </c>
      <c r="B17" s="1236">
        <v>1598</v>
      </c>
      <c r="C17" s="1236">
        <v>1598</v>
      </c>
      <c r="D17" s="1236">
        <v>8460</v>
      </c>
      <c r="E17" s="1236">
        <v>2115</v>
      </c>
      <c r="F17" s="1236">
        <v>517</v>
      </c>
      <c r="G17" s="1236">
        <v>3760</v>
      </c>
      <c r="H17" s="1236">
        <v>5170</v>
      </c>
      <c r="I17" s="1236">
        <v>2115</v>
      </c>
      <c r="J17" s="1236">
        <v>2115</v>
      </c>
      <c r="K17" s="1236">
        <v>5922</v>
      </c>
      <c r="L17" s="1236">
        <v>1598</v>
      </c>
      <c r="M17" s="1198">
        <v>65032</v>
      </c>
      <c r="N17" s="1237">
        <v>100000</v>
      </c>
      <c r="O17" s="1236">
        <v>105700</v>
      </c>
      <c r="P17" s="1249">
        <v>111619.2</v>
      </c>
    </row>
    <row r="18" spans="1:16">
      <c r="A18" s="1202" t="s">
        <v>243</v>
      </c>
      <c r="B18" s="1237">
        <v>1656000</v>
      </c>
      <c r="C18" s="1237">
        <v>72000</v>
      </c>
      <c r="D18" s="1237">
        <v>432000</v>
      </c>
      <c r="E18" s="1237">
        <v>576000</v>
      </c>
      <c r="F18" s="1237">
        <v>288000</v>
      </c>
      <c r="G18" s="1237">
        <v>720000</v>
      </c>
      <c r="H18" s="1237">
        <v>706000</v>
      </c>
      <c r="I18" s="1237">
        <v>706000</v>
      </c>
      <c r="J18" s="1237">
        <v>417000</v>
      </c>
      <c r="K18" s="1237">
        <v>748000</v>
      </c>
      <c r="L18" s="1237">
        <v>136000</v>
      </c>
      <c r="M18" s="1198">
        <v>843000</v>
      </c>
      <c r="N18" s="1237">
        <v>7300000</v>
      </c>
      <c r="O18" s="1236">
        <v>7716100</v>
      </c>
      <c r="P18" s="1249">
        <v>8148201.5999999996</v>
      </c>
    </row>
    <row r="19" spans="1:16">
      <c r="A19" s="1202" t="s">
        <v>244</v>
      </c>
      <c r="B19" s="1237"/>
      <c r="C19" s="1236"/>
      <c r="D19" s="1236"/>
      <c r="E19" s="1236"/>
      <c r="F19" s="1236"/>
      <c r="G19" s="1236"/>
      <c r="H19" s="1236"/>
      <c r="I19" s="1236"/>
      <c r="J19" s="1236"/>
      <c r="K19" s="1236"/>
      <c r="L19" s="1236"/>
      <c r="M19" s="1198">
        <v>0</v>
      </c>
      <c r="N19" s="1237">
        <v>0</v>
      </c>
      <c r="O19" s="1236">
        <v>0</v>
      </c>
      <c r="P19" s="1249">
        <v>0</v>
      </c>
    </row>
    <row r="20" spans="1:16">
      <c r="A20" s="1197" t="s">
        <v>139</v>
      </c>
      <c r="B20" s="1237">
        <v>80485666</v>
      </c>
      <c r="C20" s="1236"/>
      <c r="D20" s="1236"/>
      <c r="E20" s="1236"/>
      <c r="F20" s="1236">
        <v>80485666</v>
      </c>
      <c r="G20" s="1236"/>
      <c r="H20" s="1236"/>
      <c r="I20" s="1236">
        <v>80485666</v>
      </c>
      <c r="J20" s="1236"/>
      <c r="K20" s="1236"/>
      <c r="L20" s="1236"/>
      <c r="M20" s="1198">
        <v>2</v>
      </c>
      <c r="N20" s="1237">
        <v>241457000</v>
      </c>
      <c r="O20" s="1236">
        <v>254099000</v>
      </c>
      <c r="P20" s="1249">
        <v>265413000</v>
      </c>
    </row>
    <row r="21" spans="1:16">
      <c r="A21" s="1202" t="s">
        <v>245</v>
      </c>
      <c r="B21" s="1237">
        <v>51666</v>
      </c>
      <c r="C21" s="1237">
        <v>221666</v>
      </c>
      <c r="D21" s="1237">
        <v>61666</v>
      </c>
      <c r="E21" s="1237">
        <v>51000</v>
      </c>
      <c r="F21" s="1237">
        <v>51666</v>
      </c>
      <c r="G21" s="1237">
        <v>151666</v>
      </c>
      <c r="H21" s="1237">
        <v>151666</v>
      </c>
      <c r="I21" s="1237">
        <v>100666</v>
      </c>
      <c r="J21" s="1237">
        <v>251666</v>
      </c>
      <c r="K21" s="1237">
        <v>151666</v>
      </c>
      <c r="L21" s="1237">
        <v>251666</v>
      </c>
      <c r="M21" s="1198">
        <v>323340</v>
      </c>
      <c r="N21" s="1237">
        <v>1820000</v>
      </c>
      <c r="O21" s="1236">
        <v>1902600</v>
      </c>
      <c r="P21" s="1249">
        <v>2009145.5999999999</v>
      </c>
    </row>
    <row r="22" spans="1:16">
      <c r="A22" s="1218" t="s">
        <v>140</v>
      </c>
      <c r="B22" s="1208">
        <v>84069930</v>
      </c>
      <c r="C22" s="1206">
        <v>3032264</v>
      </c>
      <c r="D22" s="1206">
        <v>3697126</v>
      </c>
      <c r="E22" s="1206">
        <v>2803115</v>
      </c>
      <c r="F22" s="1206">
        <v>84428849</v>
      </c>
      <c r="G22" s="1206">
        <v>3560426</v>
      </c>
      <c r="H22" s="1206">
        <v>3026836</v>
      </c>
      <c r="I22" s="1206">
        <v>84709447</v>
      </c>
      <c r="J22" s="1206">
        <v>3328781</v>
      </c>
      <c r="K22" s="1206">
        <v>4704588</v>
      </c>
      <c r="L22" s="1206">
        <v>3454264</v>
      </c>
      <c r="M22" s="1207">
        <v>3065344</v>
      </c>
      <c r="N22" s="1208">
        <v>283880970</v>
      </c>
      <c r="O22" s="1206">
        <v>298945436.29000002</v>
      </c>
      <c r="P22" s="1241">
        <v>312774677.36224002</v>
      </c>
    </row>
    <row r="23" spans="1:16">
      <c r="A23" s="1223"/>
      <c r="B23" s="1200"/>
      <c r="C23" s="1199"/>
      <c r="D23" s="1199"/>
      <c r="E23" s="1199"/>
      <c r="F23" s="1199"/>
      <c r="G23" s="1199"/>
      <c r="H23" s="1199"/>
      <c r="I23" s="1199"/>
      <c r="J23" s="1199"/>
      <c r="K23" s="1199"/>
      <c r="L23" s="1199"/>
      <c r="M23" s="1205"/>
      <c r="N23" s="1200"/>
      <c r="O23" s="1199"/>
      <c r="P23" s="1217"/>
    </row>
    <row r="24" spans="1:16">
      <c r="A24" s="1215" t="s">
        <v>141</v>
      </c>
      <c r="B24" s="1200"/>
      <c r="C24" s="1199"/>
      <c r="D24" s="1199"/>
      <c r="E24" s="1199"/>
      <c r="F24" s="1199"/>
      <c r="G24" s="1199"/>
      <c r="H24" s="1199"/>
      <c r="I24" s="1199"/>
      <c r="J24" s="1199"/>
      <c r="K24" s="1199"/>
      <c r="L24" s="1199"/>
      <c r="M24" s="1205"/>
      <c r="N24" s="1200"/>
      <c r="O24" s="1199"/>
      <c r="P24" s="1217"/>
    </row>
    <row r="25" spans="1:16">
      <c r="A25" s="1211" t="s">
        <v>142</v>
      </c>
      <c r="B25" s="1237">
        <v>27245333</v>
      </c>
      <c r="C25" s="1236"/>
      <c r="D25" s="1236"/>
      <c r="E25" s="1236"/>
      <c r="F25" s="1236">
        <v>27245333</v>
      </c>
      <c r="G25" s="1236"/>
      <c r="H25" s="1236"/>
      <c r="I25" s="1236">
        <v>27245333</v>
      </c>
      <c r="J25" s="1236"/>
      <c r="K25" s="1236"/>
      <c r="L25" s="1236"/>
      <c r="M25" s="1205">
        <v>1</v>
      </c>
      <c r="N25" s="1237">
        <v>81736000</v>
      </c>
      <c r="O25" s="1236">
        <v>75253000</v>
      </c>
      <c r="P25" s="1249">
        <v>78964000</v>
      </c>
    </row>
    <row r="26" spans="1:16" ht="89.25">
      <c r="A26" s="1251" t="s">
        <v>1378</v>
      </c>
      <c r="B26" s="1237"/>
      <c r="C26" s="1236"/>
      <c r="D26" s="1236"/>
      <c r="E26" s="1236"/>
      <c r="F26" s="1236"/>
      <c r="G26" s="1236"/>
      <c r="H26" s="1236"/>
      <c r="I26" s="1236"/>
      <c r="J26" s="1236"/>
      <c r="K26" s="1236"/>
      <c r="L26" s="1236"/>
      <c r="M26" s="1205">
        <v>0</v>
      </c>
      <c r="N26" s="1237"/>
      <c r="O26" s="1236"/>
      <c r="P26" s="1249"/>
    </row>
    <row r="27" spans="1:16">
      <c r="A27" s="1203" t="s">
        <v>246</v>
      </c>
      <c r="B27" s="1237"/>
      <c r="C27" s="1236"/>
      <c r="D27" s="1236"/>
      <c r="E27" s="1236"/>
      <c r="F27" s="1236"/>
      <c r="G27" s="1236"/>
      <c r="H27" s="1236"/>
      <c r="I27" s="1236"/>
      <c r="J27" s="1236"/>
      <c r="K27" s="1236"/>
      <c r="L27" s="1236"/>
      <c r="M27" s="1205">
        <v>0</v>
      </c>
      <c r="N27" s="1237"/>
      <c r="O27" s="1236"/>
      <c r="P27" s="1249"/>
    </row>
    <row r="28" spans="1:16">
      <c r="A28" s="1203" t="s">
        <v>247</v>
      </c>
      <c r="B28" s="1237"/>
      <c r="C28" s="1236"/>
      <c r="D28" s="1236"/>
      <c r="E28" s="1236"/>
      <c r="F28" s="1236"/>
      <c r="G28" s="1236"/>
      <c r="H28" s="1236"/>
      <c r="I28" s="1236"/>
      <c r="J28" s="1236"/>
      <c r="K28" s="1236"/>
      <c r="L28" s="1236"/>
      <c r="M28" s="1205">
        <v>0</v>
      </c>
      <c r="N28" s="1237"/>
      <c r="O28" s="1236"/>
      <c r="P28" s="1249"/>
    </row>
    <row r="29" spans="1:16">
      <c r="A29" s="1203" t="s">
        <v>248</v>
      </c>
      <c r="B29" s="1237"/>
      <c r="C29" s="1236"/>
      <c r="D29" s="1236"/>
      <c r="E29" s="1236"/>
      <c r="F29" s="1236"/>
      <c r="G29" s="1236"/>
      <c r="H29" s="1236"/>
      <c r="I29" s="1236"/>
      <c r="J29" s="1236"/>
      <c r="K29" s="1236"/>
      <c r="L29" s="1236"/>
      <c r="M29" s="1205">
        <v>0</v>
      </c>
      <c r="N29" s="1237"/>
      <c r="O29" s="1236"/>
      <c r="P29" s="1249"/>
    </row>
    <row r="30" spans="1:16">
      <c r="A30" s="1203" t="s">
        <v>249</v>
      </c>
      <c r="B30" s="1237"/>
      <c r="C30" s="1236"/>
      <c r="D30" s="1236"/>
      <c r="E30" s="1236"/>
      <c r="F30" s="1236"/>
      <c r="G30" s="1236"/>
      <c r="H30" s="1236"/>
      <c r="I30" s="1236"/>
      <c r="J30" s="1236"/>
      <c r="K30" s="1236"/>
      <c r="L30" s="1236"/>
      <c r="M30" s="1205">
        <v>0</v>
      </c>
      <c r="N30" s="1237"/>
      <c r="O30" s="1236"/>
      <c r="P30" s="1249"/>
    </row>
    <row r="31" spans="1:16">
      <c r="A31" s="1203" t="s">
        <v>250</v>
      </c>
      <c r="B31" s="1237"/>
      <c r="C31" s="1236"/>
      <c r="D31" s="1236"/>
      <c r="E31" s="1236"/>
      <c r="F31" s="1236"/>
      <c r="G31" s="1236"/>
      <c r="H31" s="1236"/>
      <c r="I31" s="1236"/>
      <c r="J31" s="1236"/>
      <c r="K31" s="1236"/>
      <c r="L31" s="1236"/>
      <c r="M31" s="1205">
        <v>0</v>
      </c>
      <c r="N31" s="1237"/>
      <c r="O31" s="1236"/>
      <c r="P31" s="1249"/>
    </row>
    <row r="32" spans="1:16">
      <c r="A32" s="1203" t="s">
        <v>251</v>
      </c>
      <c r="B32" s="1237"/>
      <c r="C32" s="1236"/>
      <c r="D32" s="1236"/>
      <c r="E32" s="1236"/>
      <c r="F32" s="1236"/>
      <c r="G32" s="1236"/>
      <c r="H32" s="1236"/>
      <c r="I32" s="1236"/>
      <c r="J32" s="1236"/>
      <c r="K32" s="1236"/>
      <c r="L32" s="1236"/>
      <c r="M32" s="1205">
        <v>0</v>
      </c>
      <c r="N32" s="1237"/>
      <c r="O32" s="1236"/>
      <c r="P32" s="1249"/>
    </row>
    <row r="33" spans="1:16">
      <c r="A33" s="1203" t="s">
        <v>252</v>
      </c>
      <c r="B33" s="1237"/>
      <c r="C33" s="1236"/>
      <c r="D33" s="1236"/>
      <c r="E33" s="1236"/>
      <c r="F33" s="1236"/>
      <c r="G33" s="1236"/>
      <c r="H33" s="1236"/>
      <c r="I33" s="1236"/>
      <c r="J33" s="1236"/>
      <c r="K33" s="1236"/>
      <c r="L33" s="1236"/>
      <c r="M33" s="1205">
        <v>0</v>
      </c>
      <c r="N33" s="1237"/>
      <c r="O33" s="1236"/>
      <c r="P33" s="1249"/>
    </row>
    <row r="34" spans="1:16">
      <c r="A34" s="1220" t="s">
        <v>143</v>
      </c>
      <c r="B34" s="1238">
        <v>111315263</v>
      </c>
      <c r="C34" s="1221">
        <v>3032264</v>
      </c>
      <c r="D34" s="1221">
        <v>3697126</v>
      </c>
      <c r="E34" s="1221">
        <v>2803115</v>
      </c>
      <c r="F34" s="1221">
        <v>111674182</v>
      </c>
      <c r="G34" s="1221">
        <v>3560426</v>
      </c>
      <c r="H34" s="1221">
        <v>3026836</v>
      </c>
      <c r="I34" s="1221">
        <v>111954780</v>
      </c>
      <c r="J34" s="1221">
        <v>3328781</v>
      </c>
      <c r="K34" s="1221">
        <v>4704588</v>
      </c>
      <c r="L34" s="1221">
        <v>3454264</v>
      </c>
      <c r="M34" s="1222">
        <v>3065345</v>
      </c>
      <c r="N34" s="1238">
        <v>365616970</v>
      </c>
      <c r="O34" s="1221">
        <v>374198436.29000002</v>
      </c>
      <c r="P34" s="1244">
        <v>391738677.36224002</v>
      </c>
    </row>
    <row r="35" spans="1:16">
      <c r="A35" s="1225"/>
      <c r="B35" s="1200"/>
      <c r="C35" s="1199"/>
      <c r="D35" s="1199"/>
      <c r="E35" s="1199"/>
      <c r="F35" s="1199"/>
      <c r="G35" s="1199"/>
      <c r="H35" s="1199"/>
      <c r="I35" s="1199"/>
      <c r="J35" s="1199"/>
      <c r="K35" s="1199"/>
      <c r="L35" s="1199"/>
      <c r="M35" s="1205"/>
      <c r="N35" s="1200"/>
      <c r="O35" s="1199"/>
      <c r="P35" s="1217"/>
    </row>
    <row r="36" spans="1:16">
      <c r="A36" s="1219" t="s">
        <v>144</v>
      </c>
      <c r="B36" s="1200"/>
      <c r="C36" s="1199"/>
      <c r="D36" s="1199"/>
      <c r="E36" s="1199"/>
      <c r="F36" s="1199"/>
      <c r="G36" s="1199"/>
      <c r="H36" s="1199"/>
      <c r="I36" s="1199"/>
      <c r="J36" s="1199"/>
      <c r="K36" s="1199"/>
      <c r="L36" s="1199"/>
      <c r="M36" s="1205"/>
      <c r="N36" s="1204"/>
      <c r="O36" s="1199"/>
      <c r="P36" s="1217"/>
    </row>
    <row r="37" spans="1:16">
      <c r="A37" s="1203" t="s">
        <v>145</v>
      </c>
      <c r="B37" s="1237">
        <v>10313000</v>
      </c>
      <c r="C37" s="1237">
        <v>10690000</v>
      </c>
      <c r="D37" s="1237">
        <v>10640000</v>
      </c>
      <c r="E37" s="1237">
        <v>10764000</v>
      </c>
      <c r="F37" s="1237">
        <v>10504000</v>
      </c>
      <c r="G37" s="1237">
        <v>10359000</v>
      </c>
      <c r="H37" s="1237">
        <v>10310000</v>
      </c>
      <c r="I37" s="1237">
        <v>10913000</v>
      </c>
      <c r="J37" s="1237">
        <v>10727000</v>
      </c>
      <c r="K37" s="1237">
        <v>10113000</v>
      </c>
      <c r="L37" s="1237">
        <v>10013000</v>
      </c>
      <c r="M37" s="1205">
        <v>10394801</v>
      </c>
      <c r="N37" s="1237">
        <v>125740801</v>
      </c>
      <c r="O37" s="1236">
        <v>132902314</v>
      </c>
      <c r="P37" s="1249">
        <v>140306005</v>
      </c>
    </row>
    <row r="38" spans="1:16">
      <c r="A38" s="1203" t="s">
        <v>146</v>
      </c>
      <c r="B38" s="1237">
        <v>1556000</v>
      </c>
      <c r="C38" s="1237">
        <v>1556000</v>
      </c>
      <c r="D38" s="1237">
        <v>1630000</v>
      </c>
      <c r="E38" s="1237">
        <v>1591000</v>
      </c>
      <c r="F38" s="1237">
        <v>1562000</v>
      </c>
      <c r="G38" s="1237">
        <v>1562000</v>
      </c>
      <c r="H38" s="1237">
        <v>1546000</v>
      </c>
      <c r="I38" s="1237">
        <v>1546000</v>
      </c>
      <c r="J38" s="1237">
        <v>1546000</v>
      </c>
      <c r="K38" s="1237">
        <v>1630000</v>
      </c>
      <c r="L38" s="1237">
        <v>1675000</v>
      </c>
      <c r="M38" s="1205">
        <v>3246485.426111985</v>
      </c>
      <c r="N38" s="1237">
        <v>20646485.426111985</v>
      </c>
      <c r="O38" s="1236">
        <v>21823335.095400367</v>
      </c>
      <c r="P38" s="1249">
        <v>23045441.860742789</v>
      </c>
    </row>
    <row r="39" spans="1:16">
      <c r="A39" s="1203" t="s">
        <v>147</v>
      </c>
      <c r="B39" s="1237">
        <v>118315</v>
      </c>
      <c r="C39" s="1237">
        <v>119525</v>
      </c>
      <c r="D39" s="1237">
        <v>118315</v>
      </c>
      <c r="E39" s="1237">
        <v>119525</v>
      </c>
      <c r="F39" s="1237">
        <v>19525</v>
      </c>
      <c r="G39" s="1237">
        <v>118315</v>
      </c>
      <c r="H39" s="1237">
        <v>19525</v>
      </c>
      <c r="I39" s="1237">
        <v>19525</v>
      </c>
      <c r="J39" s="1237">
        <v>18315</v>
      </c>
      <c r="K39" s="1237">
        <v>20735</v>
      </c>
      <c r="L39" s="1237">
        <v>22000</v>
      </c>
      <c r="M39" s="1205">
        <v>56380</v>
      </c>
      <c r="N39" s="1237">
        <v>770000</v>
      </c>
      <c r="O39" s="1236">
        <v>847000</v>
      </c>
      <c r="P39" s="1249">
        <v>931700</v>
      </c>
    </row>
    <row r="40" spans="1:16">
      <c r="A40" s="1203" t="s">
        <v>148</v>
      </c>
      <c r="B40" s="1237"/>
      <c r="C40" s="1236"/>
      <c r="D40" s="1236"/>
      <c r="E40" s="1236"/>
      <c r="F40" s="1236"/>
      <c r="G40" s="1236"/>
      <c r="H40" s="1236"/>
      <c r="I40" s="1236"/>
      <c r="J40" s="1236"/>
      <c r="K40" s="1236"/>
      <c r="L40" s="1236"/>
      <c r="M40" s="1205">
        <v>0</v>
      </c>
      <c r="N40" s="1237"/>
      <c r="O40" s="1236"/>
      <c r="P40" s="1249"/>
    </row>
    <row r="41" spans="1:16">
      <c r="A41" s="1203" t="s">
        <v>149</v>
      </c>
      <c r="B41" s="1237"/>
      <c r="C41" s="1236"/>
      <c r="D41" s="1236"/>
      <c r="E41" s="1236"/>
      <c r="F41" s="1236"/>
      <c r="G41" s="1236"/>
      <c r="H41" s="1236"/>
      <c r="I41" s="1236"/>
      <c r="J41" s="1236"/>
      <c r="K41" s="1236"/>
      <c r="L41" s="1236"/>
      <c r="M41" s="1205">
        <v>0</v>
      </c>
      <c r="N41" s="1237"/>
      <c r="O41" s="1236"/>
      <c r="P41" s="1249"/>
    </row>
    <row r="42" spans="1:16">
      <c r="A42" s="1203" t="s">
        <v>150</v>
      </c>
      <c r="B42" s="1237">
        <v>863158</v>
      </c>
      <c r="C42" s="1237">
        <v>642896</v>
      </c>
      <c r="D42" s="1237">
        <v>951372</v>
      </c>
      <c r="E42" s="1237">
        <v>729034</v>
      </c>
      <c r="F42" s="1237">
        <v>592192</v>
      </c>
      <c r="G42" s="1237">
        <v>758562</v>
      </c>
      <c r="H42" s="1237">
        <v>601458</v>
      </c>
      <c r="I42" s="1237">
        <v>705980</v>
      </c>
      <c r="J42" s="1237">
        <v>780776</v>
      </c>
      <c r="K42" s="1237">
        <v>561280</v>
      </c>
      <c r="L42" s="1237">
        <v>641710</v>
      </c>
      <c r="M42" s="1205">
        <v>971582</v>
      </c>
      <c r="N42" s="1237">
        <v>8800000</v>
      </c>
      <c r="O42" s="1236">
        <v>14800000</v>
      </c>
      <c r="P42" s="1249">
        <v>15070000</v>
      </c>
    </row>
    <row r="43" spans="1:16">
      <c r="A43" s="1203" t="s">
        <v>151</v>
      </c>
      <c r="B43" s="1237">
        <v>1620256</v>
      </c>
      <c r="C43" s="1237">
        <v>1121056</v>
      </c>
      <c r="D43" s="1237">
        <v>1620256</v>
      </c>
      <c r="E43" s="1237">
        <v>1212160</v>
      </c>
      <c r="F43" s="1237">
        <v>1212160</v>
      </c>
      <c r="G43" s="1237">
        <v>1159904</v>
      </c>
      <c r="H43" s="1237">
        <v>1182368</v>
      </c>
      <c r="I43" s="1237">
        <v>698112</v>
      </c>
      <c r="J43" s="1237">
        <v>1418080</v>
      </c>
      <c r="K43" s="1237">
        <v>1109824</v>
      </c>
      <c r="L43" s="1237">
        <v>1154752</v>
      </c>
      <c r="M43" s="1205">
        <v>1441072</v>
      </c>
      <c r="N43" s="1237">
        <v>14950000</v>
      </c>
      <c r="O43" s="1236">
        <v>22400000</v>
      </c>
      <c r="P43" s="1249">
        <v>27500000</v>
      </c>
    </row>
    <row r="44" spans="1:16">
      <c r="A44" s="1203" t="s">
        <v>152</v>
      </c>
      <c r="B44" s="1237"/>
      <c r="C44" s="1236"/>
      <c r="D44" s="1236"/>
      <c r="E44" s="1236"/>
      <c r="F44" s="1236"/>
      <c r="G44" s="1236"/>
      <c r="H44" s="1236"/>
      <c r="I44" s="1236"/>
      <c r="J44" s="1236"/>
      <c r="K44" s="1236"/>
      <c r="L44" s="1236"/>
      <c r="M44" s="1205">
        <v>0</v>
      </c>
      <c r="N44" s="1237"/>
      <c r="O44" s="1236"/>
      <c r="P44" s="1249"/>
    </row>
    <row r="45" spans="1:16">
      <c r="A45" s="1203" t="s">
        <v>153</v>
      </c>
      <c r="B45" s="1237"/>
      <c r="C45" s="1236"/>
      <c r="D45" s="1236"/>
      <c r="E45" s="1236"/>
      <c r="F45" s="1236"/>
      <c r="G45" s="1236"/>
      <c r="H45" s="1236"/>
      <c r="I45" s="1236"/>
      <c r="J45" s="1236"/>
      <c r="K45" s="1236"/>
      <c r="L45" s="1236"/>
      <c r="M45" s="1205">
        <v>0</v>
      </c>
      <c r="N45" s="1237"/>
      <c r="O45" s="1236"/>
      <c r="P45" s="1249"/>
    </row>
    <row r="46" spans="1:16">
      <c r="A46" s="1203" t="s">
        <v>154</v>
      </c>
      <c r="B46" s="1237">
        <v>7051465</v>
      </c>
      <c r="C46" s="1237">
        <v>5503178</v>
      </c>
      <c r="D46" s="1237">
        <v>5903235</v>
      </c>
      <c r="E46" s="1237">
        <v>6295695</v>
      </c>
      <c r="F46" s="1237">
        <v>6384671</v>
      </c>
      <c r="G46" s="1237">
        <v>6599369</v>
      </c>
      <c r="H46" s="1237">
        <v>7021743</v>
      </c>
      <c r="I46" s="1237">
        <v>6288479</v>
      </c>
      <c r="J46" s="1237">
        <v>7317819</v>
      </c>
      <c r="K46" s="1237">
        <v>6651312</v>
      </c>
      <c r="L46" s="1237">
        <v>7406700</v>
      </c>
      <c r="M46" s="1205">
        <v>7056915</v>
      </c>
      <c r="N46" s="1237">
        <v>79480581</v>
      </c>
      <c r="O46" s="1236">
        <v>95433200</v>
      </c>
      <c r="P46" s="1249">
        <v>97730080</v>
      </c>
    </row>
    <row r="47" spans="1:16">
      <c r="A47" s="1218" t="s">
        <v>144</v>
      </c>
      <c r="B47" s="1208">
        <v>21522194</v>
      </c>
      <c r="C47" s="1206">
        <v>19632655</v>
      </c>
      <c r="D47" s="1206">
        <v>20863178</v>
      </c>
      <c r="E47" s="1206">
        <v>20711414</v>
      </c>
      <c r="F47" s="1206">
        <v>20274548</v>
      </c>
      <c r="G47" s="1206">
        <v>20557150</v>
      </c>
      <c r="H47" s="1206">
        <v>20681094</v>
      </c>
      <c r="I47" s="1206">
        <v>20171096</v>
      </c>
      <c r="J47" s="1206">
        <v>21807990</v>
      </c>
      <c r="K47" s="1206">
        <v>20086151</v>
      </c>
      <c r="L47" s="1206">
        <v>20913162</v>
      </c>
      <c r="M47" s="1207">
        <v>23167235.426111985</v>
      </c>
      <c r="N47" s="1208">
        <v>250387867.426112</v>
      </c>
      <c r="O47" s="1206">
        <v>288205849.09540033</v>
      </c>
      <c r="P47" s="1241">
        <v>304583226.86074281</v>
      </c>
    </row>
    <row r="48" spans="1:16">
      <c r="A48" s="1223"/>
      <c r="B48" s="1200"/>
      <c r="C48" s="1199"/>
      <c r="D48" s="1199"/>
      <c r="E48" s="1199"/>
      <c r="F48" s="1199"/>
      <c r="G48" s="1199"/>
      <c r="H48" s="1199"/>
      <c r="I48" s="1199"/>
      <c r="J48" s="1199"/>
      <c r="K48" s="1199"/>
      <c r="L48" s="1199"/>
      <c r="M48" s="1205"/>
      <c r="N48" s="1200"/>
      <c r="O48" s="1199"/>
      <c r="P48" s="1217"/>
    </row>
    <row r="49" spans="1:16">
      <c r="A49" s="1218" t="s">
        <v>155</v>
      </c>
      <c r="B49" s="1200"/>
      <c r="C49" s="1199"/>
      <c r="D49" s="1199"/>
      <c r="E49" s="1199"/>
      <c r="F49" s="1199"/>
      <c r="G49" s="1199"/>
      <c r="H49" s="1199"/>
      <c r="I49" s="1199"/>
      <c r="J49" s="1199"/>
      <c r="K49" s="1199"/>
      <c r="L49" s="1199"/>
      <c r="M49" s="1205"/>
      <c r="N49" s="1200"/>
      <c r="O49" s="1199"/>
      <c r="P49" s="1217"/>
    </row>
    <row r="50" spans="1:16">
      <c r="A50" s="1203" t="s">
        <v>253</v>
      </c>
      <c r="B50" s="1237">
        <v>5069814</v>
      </c>
      <c r="C50" s="1236">
        <v>7362220</v>
      </c>
      <c r="D50" s="1236">
        <v>5464836</v>
      </c>
      <c r="E50" s="1236">
        <v>10519246</v>
      </c>
      <c r="F50" s="1236">
        <v>6918624</v>
      </c>
      <c r="G50" s="1236">
        <v>11515784</v>
      </c>
      <c r="H50" s="1236">
        <v>15681330</v>
      </c>
      <c r="I50" s="1236">
        <v>8294748</v>
      </c>
      <c r="J50" s="1236">
        <v>11013208</v>
      </c>
      <c r="K50" s="1236">
        <v>13241920</v>
      </c>
      <c r="L50" s="1236">
        <v>10423200</v>
      </c>
      <c r="M50" s="1205">
        <v>7518627</v>
      </c>
      <c r="N50" s="1237">
        <v>113023557</v>
      </c>
      <c r="O50" s="1236">
        <v>132276007</v>
      </c>
      <c r="P50" s="1249">
        <v>125004135</v>
      </c>
    </row>
    <row r="51" spans="1:16">
      <c r="A51" s="1203" t="s">
        <v>254</v>
      </c>
      <c r="B51" s="1237"/>
      <c r="C51" s="1236"/>
      <c r="D51" s="1236"/>
      <c r="E51" s="1236"/>
      <c r="F51" s="1236"/>
      <c r="G51" s="1236"/>
      <c r="H51" s="1236"/>
      <c r="I51" s="1236"/>
      <c r="J51" s="1236"/>
      <c r="K51" s="1236"/>
      <c r="L51" s="1236"/>
      <c r="M51" s="1205">
        <v>0</v>
      </c>
      <c r="N51" s="1237"/>
      <c r="O51" s="1236"/>
      <c r="P51" s="1249"/>
    </row>
    <row r="52" spans="1:16">
      <c r="A52" s="1203" t="s">
        <v>255</v>
      </c>
      <c r="B52" s="1237"/>
      <c r="C52" s="1236"/>
      <c r="D52" s="1236"/>
      <c r="E52" s="1236"/>
      <c r="F52" s="1236"/>
      <c r="G52" s="1236"/>
      <c r="H52" s="1236"/>
      <c r="I52" s="1236"/>
      <c r="J52" s="1236"/>
      <c r="K52" s="1236"/>
      <c r="L52" s="1236"/>
      <c r="M52" s="1205">
        <v>0</v>
      </c>
      <c r="N52" s="1237"/>
      <c r="O52" s="1236"/>
      <c r="P52" s="1249"/>
    </row>
    <row r="53" spans="1:16">
      <c r="A53" s="1220" t="s">
        <v>156</v>
      </c>
      <c r="B53" s="1238">
        <v>26592008</v>
      </c>
      <c r="C53" s="1221">
        <v>26994875</v>
      </c>
      <c r="D53" s="1221">
        <v>26328014</v>
      </c>
      <c r="E53" s="1221">
        <v>31230660</v>
      </c>
      <c r="F53" s="1221">
        <v>27193172</v>
      </c>
      <c r="G53" s="1221">
        <v>32072934</v>
      </c>
      <c r="H53" s="1221">
        <v>36362424</v>
      </c>
      <c r="I53" s="1221">
        <v>28465844</v>
      </c>
      <c r="J53" s="1221">
        <v>32821198</v>
      </c>
      <c r="K53" s="1221">
        <v>33328071</v>
      </c>
      <c r="L53" s="1221">
        <v>31336362</v>
      </c>
      <c r="M53" s="1222">
        <v>30685862.426111985</v>
      </c>
      <c r="N53" s="1238">
        <v>363411424.426112</v>
      </c>
      <c r="O53" s="1221">
        <v>420481856.09540033</v>
      </c>
      <c r="P53" s="1244">
        <v>429587361.86074281</v>
      </c>
    </row>
    <row r="54" spans="1:16">
      <c r="A54" s="1223"/>
      <c r="B54" s="1200"/>
      <c r="C54" s="1199"/>
      <c r="D54" s="1199"/>
      <c r="E54" s="1199"/>
      <c r="F54" s="1199"/>
      <c r="G54" s="1199"/>
      <c r="H54" s="1199"/>
      <c r="I54" s="1199"/>
      <c r="J54" s="1199"/>
      <c r="K54" s="1199"/>
      <c r="L54" s="1199"/>
      <c r="M54" s="1205"/>
      <c r="N54" s="1200"/>
      <c r="O54" s="1199"/>
      <c r="P54" s="1217"/>
    </row>
    <row r="55" spans="1:16" ht="25.5">
      <c r="A55" s="1226" t="s">
        <v>157</v>
      </c>
      <c r="B55" s="1245">
        <v>84723255</v>
      </c>
      <c r="C55" s="1227">
        <v>-23962611</v>
      </c>
      <c r="D55" s="1227">
        <v>-22630888</v>
      </c>
      <c r="E55" s="1227">
        <v>-28427545</v>
      </c>
      <c r="F55" s="1227">
        <v>84481010</v>
      </c>
      <c r="G55" s="1227">
        <v>-28512508</v>
      </c>
      <c r="H55" s="1227">
        <v>-33335588</v>
      </c>
      <c r="I55" s="1227">
        <v>83488936</v>
      </c>
      <c r="J55" s="1227">
        <v>-29492417</v>
      </c>
      <c r="K55" s="1227">
        <v>-28623483</v>
      </c>
      <c r="L55" s="1227">
        <v>-27882098</v>
      </c>
      <c r="M55" s="1228">
        <v>-27620517.426111985</v>
      </c>
      <c r="N55" s="1245">
        <v>2205545.5738880038</v>
      </c>
      <c r="O55" s="1227">
        <v>-46283419.805400312</v>
      </c>
      <c r="P55" s="1246">
        <v>-37848684.498502791</v>
      </c>
    </row>
    <row r="56" spans="1:16">
      <c r="A56" s="1223" t="s">
        <v>158</v>
      </c>
      <c r="B56" s="1250">
        <v>120000000</v>
      </c>
      <c r="C56" s="1213">
        <v>204723255</v>
      </c>
      <c r="D56" s="1213">
        <v>180760644</v>
      </c>
      <c r="E56" s="1213">
        <v>158129756</v>
      </c>
      <c r="F56" s="1213">
        <v>129702211</v>
      </c>
      <c r="G56" s="1213">
        <v>214183221</v>
      </c>
      <c r="H56" s="1213">
        <v>185670713</v>
      </c>
      <c r="I56" s="1213">
        <v>152335125</v>
      </c>
      <c r="J56" s="1213">
        <v>235824061</v>
      </c>
      <c r="K56" s="1213">
        <v>206331644</v>
      </c>
      <c r="L56" s="1213">
        <v>177708161</v>
      </c>
      <c r="M56" s="1214">
        <v>149826063</v>
      </c>
      <c r="N56" s="1239">
        <v>120000000</v>
      </c>
      <c r="O56" s="1213">
        <v>122205545.573888</v>
      </c>
      <c r="P56" s="1240">
        <v>75922125.768487692</v>
      </c>
    </row>
    <row r="57" spans="1:16">
      <c r="A57" s="1229" t="s">
        <v>159</v>
      </c>
      <c r="B57" s="1230">
        <v>204723255</v>
      </c>
      <c r="C57" s="1231">
        <v>180760644</v>
      </c>
      <c r="D57" s="1231">
        <v>158129756</v>
      </c>
      <c r="E57" s="1231">
        <v>129702211</v>
      </c>
      <c r="F57" s="1231">
        <v>214183221</v>
      </c>
      <c r="G57" s="1231">
        <v>185670713</v>
      </c>
      <c r="H57" s="1231">
        <v>152335125</v>
      </c>
      <c r="I57" s="1231">
        <v>235824061</v>
      </c>
      <c r="J57" s="1231">
        <v>206331644</v>
      </c>
      <c r="K57" s="1231">
        <v>177708161</v>
      </c>
      <c r="L57" s="1231">
        <v>149826063</v>
      </c>
      <c r="M57" s="1232">
        <v>122205545.57388802</v>
      </c>
      <c r="N57" s="1247">
        <v>122205545.573888</v>
      </c>
      <c r="O57" s="1231">
        <v>75922125.768487692</v>
      </c>
      <c r="P57" s="1248">
        <v>38073441.269984901</v>
      </c>
    </row>
    <row r="60" spans="1:16">
      <c r="A60" s="36" t="s">
        <v>256</v>
      </c>
    </row>
    <row r="61" spans="1:16" ht="25.5" customHeight="1">
      <c r="A61" s="1677" t="s">
        <v>257</v>
      </c>
      <c r="B61" s="1677"/>
      <c r="C61" s="1677"/>
      <c r="D61" s="1677"/>
      <c r="E61" s="1677"/>
      <c r="F61" s="1677"/>
      <c r="G61" s="1677"/>
      <c r="H61" s="1677"/>
      <c r="I61" s="1677"/>
      <c r="J61" s="1677"/>
      <c r="K61" s="1677"/>
      <c r="L61" s="1677"/>
      <c r="M61" s="1677"/>
      <c r="N61" s="1677"/>
      <c r="O61" s="1677"/>
      <c r="P61" s="1677"/>
    </row>
  </sheetData>
  <mergeCells count="3">
    <mergeCell ref="N4:P4"/>
    <mergeCell ref="B4:M4"/>
    <mergeCell ref="A61:P61"/>
  </mergeCells>
  <pageMargins left="0.7" right="0.7" top="0.75" bottom="0.75" header="0.3" footer="0.3"/>
  <pageSetup paperSize="9" scale="7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48"/>
  <sheetViews>
    <sheetView view="pageBreakPreview" topLeftCell="BB47" zoomScaleNormal="100" zoomScaleSheetLayoutView="100" workbookViewId="0">
      <pane xSplit="19680" topLeftCell="BY1"/>
      <selection activeCell="D53" sqref="D53"/>
      <selection pane="topRight" activeCell="BV1" sqref="BV1"/>
    </sheetView>
  </sheetViews>
  <sheetFormatPr defaultRowHeight="15"/>
  <sheetData>
    <row r="2" spans="1:17">
      <c r="A2" s="1194" t="s">
        <v>1379</v>
      </c>
    </row>
    <row r="4" spans="1:17">
      <c r="A4" s="1252" t="s">
        <v>1380</v>
      </c>
      <c r="B4" s="1252"/>
      <c r="C4" s="1252"/>
      <c r="D4" s="1252"/>
      <c r="E4" s="1252"/>
      <c r="F4" s="1252"/>
      <c r="G4" s="1252"/>
      <c r="H4" s="1252"/>
      <c r="I4" s="1252"/>
      <c r="J4" s="1252"/>
      <c r="K4" s="1252"/>
      <c r="L4" s="1252"/>
      <c r="M4" s="1252"/>
      <c r="N4" s="1252"/>
      <c r="O4" s="1252"/>
      <c r="P4" s="1252"/>
      <c r="Q4" s="1252"/>
    </row>
    <row r="5" spans="1:17">
      <c r="A5" s="1291" t="s">
        <v>759</v>
      </c>
      <c r="B5" s="1294" t="s">
        <v>912</v>
      </c>
      <c r="C5" s="1675" t="s">
        <v>1175</v>
      </c>
      <c r="D5" s="1676"/>
      <c r="E5" s="1676"/>
      <c r="F5" s="1676"/>
      <c r="G5" s="1676"/>
      <c r="H5" s="1676"/>
      <c r="I5" s="1676"/>
      <c r="J5" s="1676"/>
      <c r="K5" s="1676"/>
      <c r="L5" s="1676"/>
      <c r="M5" s="1676"/>
      <c r="N5" s="1676"/>
      <c r="O5" s="1570" t="s">
        <v>123</v>
      </c>
      <c r="P5" s="1571"/>
      <c r="Q5" s="1572"/>
    </row>
    <row r="6" spans="1:17" ht="25.5">
      <c r="A6" s="1292" t="s">
        <v>124</v>
      </c>
      <c r="B6" s="1295"/>
      <c r="C6" s="1268" t="s">
        <v>125</v>
      </c>
      <c r="D6" s="1290" t="s">
        <v>126</v>
      </c>
      <c r="E6" s="1290" t="s">
        <v>127</v>
      </c>
      <c r="F6" s="1290" t="s">
        <v>128</v>
      </c>
      <c r="G6" s="1290" t="s">
        <v>129</v>
      </c>
      <c r="H6" s="1290" t="s">
        <v>130</v>
      </c>
      <c r="I6" s="1290" t="s">
        <v>131</v>
      </c>
      <c r="J6" s="1290" t="s">
        <v>132</v>
      </c>
      <c r="K6" s="1290" t="s">
        <v>133</v>
      </c>
      <c r="L6" s="1290" t="s">
        <v>134</v>
      </c>
      <c r="M6" s="1290" t="s">
        <v>135</v>
      </c>
      <c r="N6" s="1276" t="s">
        <v>136</v>
      </c>
      <c r="O6" s="1268" t="s">
        <v>1175</v>
      </c>
      <c r="P6" s="1275" t="s">
        <v>1342</v>
      </c>
      <c r="Q6" s="1276" t="s">
        <v>1343</v>
      </c>
    </row>
    <row r="7" spans="1:17">
      <c r="A7" s="1263" t="s">
        <v>934</v>
      </c>
      <c r="B7" s="1285"/>
      <c r="C7" s="1270"/>
      <c r="D7" s="1269"/>
      <c r="E7" s="1269"/>
      <c r="F7" s="1269"/>
      <c r="G7" s="1269"/>
      <c r="H7" s="1269"/>
      <c r="I7" s="1269"/>
      <c r="J7" s="1269"/>
      <c r="K7" s="1269"/>
      <c r="L7" s="1269"/>
      <c r="M7" s="1269"/>
      <c r="N7" s="1293"/>
      <c r="O7" s="1277"/>
      <c r="P7" s="1269"/>
      <c r="Q7" s="1271"/>
    </row>
    <row r="8" spans="1:17">
      <c r="A8" s="1298" t="s">
        <v>935</v>
      </c>
      <c r="B8" s="1282"/>
      <c r="C8" s="1300"/>
      <c r="D8" s="1299"/>
      <c r="E8" s="1299"/>
      <c r="F8" s="1299"/>
      <c r="G8" s="1299"/>
      <c r="H8" s="1299"/>
      <c r="I8" s="1299"/>
      <c r="J8" s="1299"/>
      <c r="K8" s="1299"/>
      <c r="L8" s="1299"/>
      <c r="M8" s="1299"/>
      <c r="N8" s="1279">
        <v>0</v>
      </c>
      <c r="O8" s="1256">
        <v>0</v>
      </c>
      <c r="P8" s="1253">
        <v>0</v>
      </c>
      <c r="Q8" s="1254">
        <v>0</v>
      </c>
    </row>
    <row r="9" spans="1:17">
      <c r="A9" s="1298" t="s">
        <v>936</v>
      </c>
      <c r="B9" s="1282"/>
      <c r="C9" s="1300">
        <v>115418</v>
      </c>
      <c r="D9" s="1300">
        <v>5157</v>
      </c>
      <c r="E9" s="1300">
        <v>9079</v>
      </c>
      <c r="F9" s="1300">
        <v>5744</v>
      </c>
      <c r="G9" s="1300">
        <v>111946</v>
      </c>
      <c r="H9" s="1300">
        <v>7171</v>
      </c>
      <c r="I9" s="1300">
        <v>6191</v>
      </c>
      <c r="J9" s="1300">
        <v>114697</v>
      </c>
      <c r="K9" s="1300">
        <v>6092</v>
      </c>
      <c r="L9" s="1300">
        <v>9805</v>
      </c>
      <c r="M9" s="1300">
        <v>5897</v>
      </c>
      <c r="N9" s="1279">
        <v>152803</v>
      </c>
      <c r="O9" s="1256">
        <v>550000</v>
      </c>
      <c r="P9" s="1257">
        <v>560260</v>
      </c>
      <c r="Q9" s="1265">
        <v>600914.56000000006</v>
      </c>
    </row>
    <row r="10" spans="1:17">
      <c r="A10" s="1298" t="s">
        <v>937</v>
      </c>
      <c r="B10" s="1282"/>
      <c r="C10" s="1300">
        <v>107731000</v>
      </c>
      <c r="D10" s="1300">
        <v>4515976</v>
      </c>
      <c r="E10" s="1300">
        <v>7949427</v>
      </c>
      <c r="F10" s="1300">
        <v>5029308</v>
      </c>
      <c r="G10" s="1300">
        <v>107731000</v>
      </c>
      <c r="H10" s="1300">
        <v>6278449</v>
      </c>
      <c r="I10" s="1300">
        <v>5420327</v>
      </c>
      <c r="J10" s="1300">
        <v>107731000</v>
      </c>
      <c r="K10" s="1300">
        <v>5333648</v>
      </c>
      <c r="L10" s="1300">
        <v>6585073</v>
      </c>
      <c r="M10" s="1300">
        <v>5163179</v>
      </c>
      <c r="N10" s="1279">
        <v>1040613</v>
      </c>
      <c r="O10" s="1256">
        <v>370509000</v>
      </c>
      <c r="P10" s="1257">
        <v>379386102</v>
      </c>
      <c r="Q10" s="1265">
        <v>397203731.71200001</v>
      </c>
    </row>
    <row r="11" spans="1:17">
      <c r="A11" s="1298" t="s">
        <v>938</v>
      </c>
      <c r="B11" s="1282"/>
      <c r="C11" s="1300">
        <v>167882</v>
      </c>
      <c r="D11" s="1300">
        <v>7502</v>
      </c>
      <c r="E11" s="1300">
        <v>13206</v>
      </c>
      <c r="F11" s="1300">
        <v>8355</v>
      </c>
      <c r="G11" s="1300">
        <v>162830</v>
      </c>
      <c r="H11" s="1300">
        <v>10430</v>
      </c>
      <c r="I11" s="1300">
        <v>9005</v>
      </c>
      <c r="J11" s="1300">
        <v>166832</v>
      </c>
      <c r="K11" s="1300">
        <v>8861</v>
      </c>
      <c r="L11" s="1300">
        <v>14262</v>
      </c>
      <c r="M11" s="1300">
        <v>8578</v>
      </c>
      <c r="N11" s="1279">
        <v>78227</v>
      </c>
      <c r="O11" s="1256">
        <v>655970</v>
      </c>
      <c r="P11" s="1257">
        <v>693360.29</v>
      </c>
      <c r="Q11" s="1265">
        <v>732188.46623999998</v>
      </c>
    </row>
    <row r="12" spans="1:17">
      <c r="A12" s="1298" t="s">
        <v>939</v>
      </c>
      <c r="B12" s="1282"/>
      <c r="C12" s="1300">
        <v>3431080</v>
      </c>
      <c r="D12" s="1300">
        <v>153330</v>
      </c>
      <c r="E12" s="1300">
        <v>269906</v>
      </c>
      <c r="F12" s="1300">
        <v>170759</v>
      </c>
      <c r="G12" s="1300">
        <v>3327846</v>
      </c>
      <c r="H12" s="1300">
        <v>213171</v>
      </c>
      <c r="I12" s="1300">
        <v>184036</v>
      </c>
      <c r="J12" s="1300">
        <v>3409629</v>
      </c>
      <c r="K12" s="1300">
        <v>181093</v>
      </c>
      <c r="L12" s="1300">
        <v>291488</v>
      </c>
      <c r="M12" s="1300">
        <v>175305</v>
      </c>
      <c r="N12" s="1279">
        <v>304357</v>
      </c>
      <c r="O12" s="1256">
        <v>12112000</v>
      </c>
      <c r="P12" s="1257">
        <v>12806570</v>
      </c>
      <c r="Q12" s="1265">
        <v>13527565.919999998</v>
      </c>
    </row>
    <row r="13" spans="1:17">
      <c r="A13" s="1298" t="s">
        <v>940</v>
      </c>
      <c r="B13" s="1282"/>
      <c r="C13" s="1300">
        <v>157389</v>
      </c>
      <c r="D13" s="1300">
        <v>7034</v>
      </c>
      <c r="E13" s="1300">
        <v>12381</v>
      </c>
      <c r="F13" s="1300">
        <v>7833</v>
      </c>
      <c r="G13" s="1300">
        <v>100000</v>
      </c>
      <c r="H13" s="1300">
        <v>9778</v>
      </c>
      <c r="I13" s="1300">
        <v>8442</v>
      </c>
      <c r="J13" s="1300">
        <v>156405</v>
      </c>
      <c r="K13" s="1300">
        <v>8307</v>
      </c>
      <c r="L13" s="1300">
        <v>13371</v>
      </c>
      <c r="M13" s="1300">
        <v>8042</v>
      </c>
      <c r="N13" s="1279">
        <v>21018</v>
      </c>
      <c r="O13" s="1256">
        <v>510000</v>
      </c>
      <c r="P13" s="1257">
        <v>539070</v>
      </c>
      <c r="Q13" s="1265">
        <v>569257.92000000004</v>
      </c>
    </row>
    <row r="14" spans="1:17">
      <c r="A14" s="1298" t="s">
        <v>941</v>
      </c>
      <c r="B14" s="1282"/>
      <c r="C14" s="1297"/>
      <c r="D14" s="1296"/>
      <c r="E14" s="1296"/>
      <c r="F14" s="1296"/>
      <c r="G14" s="1296"/>
      <c r="H14" s="1296"/>
      <c r="I14" s="1296"/>
      <c r="J14" s="1296"/>
      <c r="K14" s="1296"/>
      <c r="L14" s="1296"/>
      <c r="M14" s="1296"/>
      <c r="N14" s="1279">
        <v>0</v>
      </c>
      <c r="O14" s="1256">
        <v>0</v>
      </c>
      <c r="P14" s="1257">
        <v>0</v>
      </c>
      <c r="Q14" s="1265">
        <v>0</v>
      </c>
    </row>
    <row r="15" spans="1:17">
      <c r="A15" s="1298" t="s">
        <v>942</v>
      </c>
      <c r="B15" s="1282"/>
      <c r="C15" s="1297"/>
      <c r="D15" s="1296"/>
      <c r="E15" s="1296"/>
      <c r="F15" s="1296"/>
      <c r="G15" s="1296"/>
      <c r="H15" s="1296"/>
      <c r="I15" s="1296"/>
      <c r="J15" s="1296"/>
      <c r="K15" s="1296"/>
      <c r="L15" s="1296"/>
      <c r="M15" s="1296"/>
      <c r="N15" s="1279">
        <v>0</v>
      </c>
      <c r="O15" s="1256">
        <v>0</v>
      </c>
      <c r="P15" s="1257">
        <v>0</v>
      </c>
      <c r="Q15" s="1265">
        <v>0</v>
      </c>
    </row>
    <row r="16" spans="1:17">
      <c r="A16" s="1298" t="s">
        <v>943</v>
      </c>
      <c r="B16" s="1282"/>
      <c r="C16" s="1297"/>
      <c r="D16" s="1296"/>
      <c r="E16" s="1296"/>
      <c r="F16" s="1296"/>
      <c r="G16" s="1296"/>
      <c r="H16" s="1296"/>
      <c r="I16" s="1296"/>
      <c r="J16" s="1296"/>
      <c r="K16" s="1296"/>
      <c r="L16" s="1296"/>
      <c r="M16" s="1296"/>
      <c r="N16" s="1279">
        <v>0</v>
      </c>
      <c r="O16" s="1256">
        <v>0</v>
      </c>
      <c r="P16" s="1257">
        <v>0</v>
      </c>
      <c r="Q16" s="1265">
        <v>0</v>
      </c>
    </row>
    <row r="17" spans="1:17">
      <c r="A17" s="1298" t="s">
        <v>944</v>
      </c>
      <c r="B17" s="1282"/>
      <c r="C17" s="1297"/>
      <c r="D17" s="1296"/>
      <c r="E17" s="1296"/>
      <c r="F17" s="1296"/>
      <c r="G17" s="1296"/>
      <c r="H17" s="1296"/>
      <c r="I17" s="1296"/>
      <c r="J17" s="1296"/>
      <c r="K17" s="1296"/>
      <c r="L17" s="1296"/>
      <c r="M17" s="1296"/>
      <c r="N17" s="1279">
        <v>0</v>
      </c>
      <c r="O17" s="1256">
        <v>0</v>
      </c>
      <c r="P17" s="1257">
        <v>0</v>
      </c>
      <c r="Q17" s="1265">
        <v>0</v>
      </c>
    </row>
    <row r="18" spans="1:17">
      <c r="A18" s="1298" t="s">
        <v>945</v>
      </c>
      <c r="B18" s="1282"/>
      <c r="C18" s="1297"/>
      <c r="D18" s="1296"/>
      <c r="E18" s="1296"/>
      <c r="F18" s="1296"/>
      <c r="G18" s="1296"/>
      <c r="H18" s="1296"/>
      <c r="I18" s="1296"/>
      <c r="J18" s="1296"/>
      <c r="K18" s="1296"/>
      <c r="L18" s="1296"/>
      <c r="M18" s="1296"/>
      <c r="N18" s="1279">
        <v>0</v>
      </c>
      <c r="O18" s="1256">
        <v>0</v>
      </c>
      <c r="P18" s="1257">
        <v>0</v>
      </c>
      <c r="Q18" s="1265">
        <v>0</v>
      </c>
    </row>
    <row r="19" spans="1:17">
      <c r="A19" s="1298" t="s">
        <v>946</v>
      </c>
      <c r="B19" s="1282"/>
      <c r="C19" s="1297"/>
      <c r="D19" s="1296"/>
      <c r="E19" s="1296"/>
      <c r="F19" s="1296"/>
      <c r="G19" s="1296"/>
      <c r="H19" s="1296"/>
      <c r="I19" s="1296"/>
      <c r="J19" s="1296"/>
      <c r="K19" s="1296"/>
      <c r="L19" s="1296"/>
      <c r="M19" s="1296"/>
      <c r="N19" s="1279">
        <v>0</v>
      </c>
      <c r="O19" s="1256">
        <v>0</v>
      </c>
      <c r="P19" s="1257">
        <v>0</v>
      </c>
      <c r="Q19" s="1265">
        <v>0</v>
      </c>
    </row>
    <row r="20" spans="1:17">
      <c r="A20" s="1298" t="s">
        <v>947</v>
      </c>
      <c r="B20" s="1282"/>
      <c r="C20" s="1297"/>
      <c r="D20" s="1296"/>
      <c r="E20" s="1296"/>
      <c r="F20" s="1296"/>
      <c r="G20" s="1296"/>
      <c r="H20" s="1296"/>
      <c r="I20" s="1296"/>
      <c r="J20" s="1296"/>
      <c r="K20" s="1296"/>
      <c r="L20" s="1296"/>
      <c r="M20" s="1296"/>
      <c r="N20" s="1279">
        <v>0</v>
      </c>
      <c r="O20" s="1256">
        <v>0</v>
      </c>
      <c r="P20" s="1257">
        <v>0</v>
      </c>
      <c r="Q20" s="1265">
        <v>0</v>
      </c>
    </row>
    <row r="21" spans="1:17">
      <c r="A21" s="1298" t="s">
        <v>948</v>
      </c>
      <c r="B21" s="1282"/>
      <c r="C21" s="1297"/>
      <c r="D21" s="1296"/>
      <c r="E21" s="1296"/>
      <c r="F21" s="1296"/>
      <c r="G21" s="1296"/>
      <c r="H21" s="1296"/>
      <c r="I21" s="1296"/>
      <c r="J21" s="1296"/>
      <c r="K21" s="1296"/>
      <c r="L21" s="1296"/>
      <c r="M21" s="1296"/>
      <c r="N21" s="1279">
        <v>0</v>
      </c>
      <c r="O21" s="1256">
        <v>0</v>
      </c>
      <c r="P21" s="1257">
        <v>0</v>
      </c>
      <c r="Q21" s="1265">
        <v>0</v>
      </c>
    </row>
    <row r="22" spans="1:17">
      <c r="A22" s="1298" t="s">
        <v>949</v>
      </c>
      <c r="B22" s="1282"/>
      <c r="C22" s="1297"/>
      <c r="D22" s="1296"/>
      <c r="E22" s="1296"/>
      <c r="F22" s="1296"/>
      <c r="G22" s="1296"/>
      <c r="H22" s="1296"/>
      <c r="I22" s="1296"/>
      <c r="J22" s="1296"/>
      <c r="K22" s="1296"/>
      <c r="L22" s="1296"/>
      <c r="M22" s="1296"/>
      <c r="N22" s="1279">
        <v>0</v>
      </c>
      <c r="O22" s="1256">
        <v>0</v>
      </c>
      <c r="P22" s="1257">
        <v>0</v>
      </c>
      <c r="Q22" s="1265">
        <v>0</v>
      </c>
    </row>
    <row r="23" spans="1:17">
      <c r="A23" s="1266" t="s">
        <v>950</v>
      </c>
      <c r="B23" s="1283"/>
      <c r="C23" s="1260">
        <v>111602769</v>
      </c>
      <c r="D23" s="1258">
        <v>4688999</v>
      </c>
      <c r="E23" s="1258">
        <v>8253999</v>
      </c>
      <c r="F23" s="1258">
        <v>5221999</v>
      </c>
      <c r="G23" s="1258">
        <v>111433622</v>
      </c>
      <c r="H23" s="1258">
        <v>6518999</v>
      </c>
      <c r="I23" s="1258">
        <v>5628001</v>
      </c>
      <c r="J23" s="1258">
        <v>111578563</v>
      </c>
      <c r="K23" s="1258">
        <v>5538001</v>
      </c>
      <c r="L23" s="1258">
        <v>6913999</v>
      </c>
      <c r="M23" s="1258">
        <v>5361001</v>
      </c>
      <c r="N23" s="1284">
        <v>1597018</v>
      </c>
      <c r="O23" s="1261">
        <v>384336970</v>
      </c>
      <c r="P23" s="1258">
        <v>393985362.29000002</v>
      </c>
      <c r="Q23" s="1259">
        <v>412633658.57824004</v>
      </c>
    </row>
    <row r="24" spans="1:17">
      <c r="A24" s="1267"/>
      <c r="B24" s="1282"/>
      <c r="C24" s="1255"/>
      <c r="D24" s="1253"/>
      <c r="E24" s="1253"/>
      <c r="F24" s="1253"/>
      <c r="G24" s="1253"/>
      <c r="H24" s="1253"/>
      <c r="I24" s="1253"/>
      <c r="J24" s="1253"/>
      <c r="K24" s="1253"/>
      <c r="L24" s="1253"/>
      <c r="M24" s="1253"/>
      <c r="N24" s="1279"/>
      <c r="O24" s="1256"/>
      <c r="P24" s="1253"/>
      <c r="Q24" s="1254"/>
    </row>
    <row r="25" spans="1:17">
      <c r="A25" s="1263" t="s">
        <v>1381</v>
      </c>
      <c r="B25" s="1285"/>
      <c r="C25" s="1255"/>
      <c r="D25" s="1253"/>
      <c r="E25" s="1253"/>
      <c r="F25" s="1253"/>
      <c r="G25" s="1253"/>
      <c r="H25" s="1253"/>
      <c r="I25" s="1253"/>
      <c r="J25" s="1253"/>
      <c r="K25" s="1253"/>
      <c r="L25" s="1253"/>
      <c r="M25" s="1253"/>
      <c r="N25" s="1279"/>
      <c r="O25" s="1256"/>
      <c r="P25" s="1253"/>
      <c r="Q25" s="1254"/>
    </row>
    <row r="26" spans="1:17">
      <c r="A26" s="1264" t="s">
        <v>935</v>
      </c>
      <c r="B26" s="1282"/>
      <c r="C26" s="1300">
        <v>5171872</v>
      </c>
      <c r="D26" s="1300">
        <v>3261808</v>
      </c>
      <c r="E26" s="1300">
        <v>3302288</v>
      </c>
      <c r="F26" s="1300">
        <v>3451536</v>
      </c>
      <c r="G26" s="1300">
        <v>5181200</v>
      </c>
      <c r="H26" s="1300">
        <v>5336432</v>
      </c>
      <c r="I26" s="1300">
        <v>5076656</v>
      </c>
      <c r="J26" s="1300">
        <v>3934096</v>
      </c>
      <c r="K26" s="1300">
        <v>5662208</v>
      </c>
      <c r="L26" s="1300">
        <v>5323936</v>
      </c>
      <c r="M26" s="1300">
        <v>5627886</v>
      </c>
      <c r="N26" s="1279">
        <v>2583314.5857159793</v>
      </c>
      <c r="O26" s="1256">
        <v>53913232.585715979</v>
      </c>
      <c r="P26" s="1253">
        <v>58937289.851101793</v>
      </c>
      <c r="Q26" s="1254">
        <v>61665618.082763493</v>
      </c>
    </row>
    <row r="27" spans="1:17">
      <c r="A27" s="1264" t="s">
        <v>936</v>
      </c>
      <c r="B27" s="1282"/>
      <c r="C27" s="1300">
        <v>5591784</v>
      </c>
      <c r="D27" s="1300">
        <v>5693626</v>
      </c>
      <c r="E27" s="1300">
        <v>5739465</v>
      </c>
      <c r="F27" s="1300">
        <v>5908472</v>
      </c>
      <c r="G27" s="1300">
        <v>5602347</v>
      </c>
      <c r="H27" s="1300">
        <v>5778130</v>
      </c>
      <c r="I27" s="1300">
        <v>5483963</v>
      </c>
      <c r="J27" s="1300">
        <v>8322530</v>
      </c>
      <c r="K27" s="1300">
        <v>5147034</v>
      </c>
      <c r="L27" s="1300">
        <v>5763979</v>
      </c>
      <c r="M27" s="1300">
        <v>5108170</v>
      </c>
      <c r="N27" s="1279">
        <v>7455942.9279515594</v>
      </c>
      <c r="O27" s="1256">
        <v>71595442.927951559</v>
      </c>
      <c r="P27" s="1253">
        <v>79098980.280844808</v>
      </c>
      <c r="Q27" s="1254">
        <v>82351475.176572099</v>
      </c>
    </row>
    <row r="28" spans="1:17">
      <c r="A28" s="1264" t="s">
        <v>937</v>
      </c>
      <c r="B28" s="1282"/>
      <c r="C28" s="1300">
        <v>6064182</v>
      </c>
      <c r="D28" s="1300">
        <v>6207773</v>
      </c>
      <c r="E28" s="1300">
        <v>6272403</v>
      </c>
      <c r="F28" s="1300">
        <v>6510691</v>
      </c>
      <c r="G28" s="1300">
        <v>9079075</v>
      </c>
      <c r="H28" s="1300">
        <v>6326917</v>
      </c>
      <c r="I28" s="1300">
        <v>6912161</v>
      </c>
      <c r="J28" s="1300">
        <v>6684551</v>
      </c>
      <c r="K28" s="1300">
        <v>6847048</v>
      </c>
      <c r="L28" s="1300">
        <v>6306966</v>
      </c>
      <c r="M28" s="1300">
        <v>6792253</v>
      </c>
      <c r="N28" s="1279">
        <v>9661020.0169543922</v>
      </c>
      <c r="O28" s="1256">
        <v>83665040.016954392</v>
      </c>
      <c r="P28" s="1253">
        <v>96194249.274920806</v>
      </c>
      <c r="Q28" s="1254">
        <v>97690561.634316385</v>
      </c>
    </row>
    <row r="29" spans="1:17">
      <c r="A29" s="1264" t="s">
        <v>938</v>
      </c>
      <c r="B29" s="1282"/>
      <c r="C29" s="1300">
        <v>682111</v>
      </c>
      <c r="D29" s="1300">
        <v>698616</v>
      </c>
      <c r="E29" s="1300">
        <v>606045</v>
      </c>
      <c r="F29" s="1300">
        <v>633435</v>
      </c>
      <c r="G29" s="1300">
        <v>683823</v>
      </c>
      <c r="H29" s="1300">
        <v>612311</v>
      </c>
      <c r="I29" s="1300">
        <v>664636</v>
      </c>
      <c r="J29" s="1300">
        <v>638473</v>
      </c>
      <c r="K29" s="1300">
        <v>672098</v>
      </c>
      <c r="L29" s="1300">
        <v>610018</v>
      </c>
      <c r="M29" s="1300">
        <v>665800</v>
      </c>
      <c r="N29" s="1279">
        <v>1445878.6727912016</v>
      </c>
      <c r="O29" s="1256">
        <v>8613244.6727912016</v>
      </c>
      <c r="P29" s="1253">
        <v>10152819.619140297</v>
      </c>
      <c r="Q29" s="1254">
        <v>10643337.517812155</v>
      </c>
    </row>
    <row r="30" spans="1:17">
      <c r="A30" s="1264" t="s">
        <v>939</v>
      </c>
      <c r="B30" s="1282"/>
      <c r="C30" s="1300">
        <v>3193277</v>
      </c>
      <c r="D30" s="1300">
        <v>3255465</v>
      </c>
      <c r="E30" s="1300">
        <v>3283456</v>
      </c>
      <c r="F30" s="1300">
        <v>3386658</v>
      </c>
      <c r="G30" s="1300">
        <v>3199728</v>
      </c>
      <c r="H30" s="1300">
        <v>3307066</v>
      </c>
      <c r="I30" s="1300">
        <v>3127437</v>
      </c>
      <c r="J30" s="1300">
        <v>3028861</v>
      </c>
      <c r="K30" s="1300">
        <v>3532333</v>
      </c>
      <c r="L30" s="1300">
        <v>3298426</v>
      </c>
      <c r="M30" s="1300">
        <v>3508602</v>
      </c>
      <c r="N30" s="1279">
        <v>6101070.989884004</v>
      </c>
      <c r="O30" s="1256">
        <v>42222379.989884004</v>
      </c>
      <c r="P30" s="1253">
        <v>48490280.649307385</v>
      </c>
      <c r="Q30" s="1254">
        <v>50906320.365668602</v>
      </c>
    </row>
    <row r="31" spans="1:17">
      <c r="A31" s="1264" t="s">
        <v>940</v>
      </c>
      <c r="B31" s="1282"/>
      <c r="C31" s="1300">
        <v>3416971</v>
      </c>
      <c r="D31" s="1300">
        <v>3513857</v>
      </c>
      <c r="E31" s="1300">
        <v>3557465</v>
      </c>
      <c r="F31" s="1300">
        <v>3718245</v>
      </c>
      <c r="G31" s="1300">
        <v>3427020</v>
      </c>
      <c r="H31" s="1300">
        <v>3594247</v>
      </c>
      <c r="I31" s="1300">
        <v>3314397</v>
      </c>
      <c r="J31" s="1300">
        <v>3160821</v>
      </c>
      <c r="K31" s="1300">
        <v>3945197</v>
      </c>
      <c r="L31" s="1300">
        <v>3580786</v>
      </c>
      <c r="M31" s="1300">
        <v>3908225</v>
      </c>
      <c r="N31" s="1279">
        <v>2166297.3976088017</v>
      </c>
      <c r="O31" s="1256">
        <v>41303528.397608802</v>
      </c>
      <c r="P31" s="1253">
        <v>53923916.5162725</v>
      </c>
      <c r="Q31" s="1254">
        <v>60394815.841183752</v>
      </c>
    </row>
    <row r="32" spans="1:17">
      <c r="A32" s="1264" t="s">
        <v>941</v>
      </c>
      <c r="B32" s="1282"/>
      <c r="C32" s="1297"/>
      <c r="D32" s="1296"/>
      <c r="E32" s="1296"/>
      <c r="F32" s="1296"/>
      <c r="G32" s="1296"/>
      <c r="H32" s="1296"/>
      <c r="I32" s="1296"/>
      <c r="J32" s="1296"/>
      <c r="K32" s="1296"/>
      <c r="L32" s="1296"/>
      <c r="M32" s="1296"/>
      <c r="N32" s="1279">
        <v>0</v>
      </c>
      <c r="O32" s="1256">
        <v>0</v>
      </c>
      <c r="P32" s="1253">
        <v>0</v>
      </c>
      <c r="Q32" s="1254">
        <v>0</v>
      </c>
    </row>
    <row r="33" spans="1:17">
      <c r="A33" s="1264" t="s">
        <v>942</v>
      </c>
      <c r="B33" s="1282"/>
      <c r="C33" s="1297"/>
      <c r="D33" s="1296"/>
      <c r="E33" s="1296"/>
      <c r="F33" s="1296"/>
      <c r="G33" s="1296"/>
      <c r="H33" s="1296"/>
      <c r="I33" s="1296"/>
      <c r="J33" s="1296"/>
      <c r="K33" s="1296"/>
      <c r="L33" s="1296"/>
      <c r="M33" s="1296"/>
      <c r="N33" s="1279">
        <v>0</v>
      </c>
      <c r="O33" s="1256">
        <v>0</v>
      </c>
      <c r="P33" s="1253">
        <v>0</v>
      </c>
      <c r="Q33" s="1254">
        <v>0</v>
      </c>
    </row>
    <row r="34" spans="1:17">
      <c r="A34" s="1264" t="s">
        <v>943</v>
      </c>
      <c r="B34" s="1282"/>
      <c r="C34" s="1297"/>
      <c r="D34" s="1296"/>
      <c r="E34" s="1296"/>
      <c r="F34" s="1296"/>
      <c r="G34" s="1296"/>
      <c r="H34" s="1296"/>
      <c r="I34" s="1296"/>
      <c r="J34" s="1296"/>
      <c r="K34" s="1296"/>
      <c r="L34" s="1296"/>
      <c r="M34" s="1296"/>
      <c r="N34" s="1279">
        <v>0</v>
      </c>
      <c r="O34" s="1256">
        <v>0</v>
      </c>
      <c r="P34" s="1253">
        <v>0</v>
      </c>
      <c r="Q34" s="1254">
        <v>0</v>
      </c>
    </row>
    <row r="35" spans="1:17">
      <c r="A35" s="1264" t="s">
        <v>944</v>
      </c>
      <c r="B35" s="1282"/>
      <c r="C35" s="1297"/>
      <c r="D35" s="1296"/>
      <c r="E35" s="1296"/>
      <c r="F35" s="1296"/>
      <c r="G35" s="1296"/>
      <c r="H35" s="1296"/>
      <c r="I35" s="1296"/>
      <c r="J35" s="1296"/>
      <c r="K35" s="1296"/>
      <c r="L35" s="1296"/>
      <c r="M35" s="1296"/>
      <c r="N35" s="1279">
        <v>0</v>
      </c>
      <c r="O35" s="1256">
        <v>0</v>
      </c>
      <c r="P35" s="1253">
        <v>0</v>
      </c>
      <c r="Q35" s="1254">
        <v>0</v>
      </c>
    </row>
    <row r="36" spans="1:17">
      <c r="A36" s="1264" t="s">
        <v>945</v>
      </c>
      <c r="B36" s="1282"/>
      <c r="C36" s="1297"/>
      <c r="D36" s="1296"/>
      <c r="E36" s="1296"/>
      <c r="F36" s="1296"/>
      <c r="G36" s="1296"/>
      <c r="H36" s="1296"/>
      <c r="I36" s="1296"/>
      <c r="J36" s="1296"/>
      <c r="K36" s="1296"/>
      <c r="L36" s="1296"/>
      <c r="M36" s="1296"/>
      <c r="N36" s="1279">
        <v>0</v>
      </c>
      <c r="O36" s="1256">
        <v>0</v>
      </c>
      <c r="P36" s="1253">
        <v>0</v>
      </c>
      <c r="Q36" s="1254">
        <v>0</v>
      </c>
    </row>
    <row r="37" spans="1:17">
      <c r="A37" s="1264" t="s">
        <v>946</v>
      </c>
      <c r="B37" s="1282"/>
      <c r="C37" s="1297"/>
      <c r="D37" s="1296"/>
      <c r="E37" s="1296"/>
      <c r="F37" s="1296"/>
      <c r="G37" s="1296"/>
      <c r="H37" s="1296"/>
      <c r="I37" s="1296"/>
      <c r="J37" s="1296"/>
      <c r="K37" s="1296"/>
      <c r="L37" s="1296"/>
      <c r="M37" s="1296"/>
      <c r="N37" s="1279">
        <v>0</v>
      </c>
      <c r="O37" s="1256">
        <v>0</v>
      </c>
      <c r="P37" s="1253">
        <v>0</v>
      </c>
      <c r="Q37" s="1254">
        <v>0</v>
      </c>
    </row>
    <row r="38" spans="1:17">
      <c r="A38" s="1264" t="s">
        <v>947</v>
      </c>
      <c r="B38" s="1282"/>
      <c r="C38" s="1297"/>
      <c r="D38" s="1296"/>
      <c r="E38" s="1296"/>
      <c r="F38" s="1296"/>
      <c r="G38" s="1296"/>
      <c r="H38" s="1296"/>
      <c r="I38" s="1296"/>
      <c r="J38" s="1296"/>
      <c r="K38" s="1296"/>
      <c r="L38" s="1296"/>
      <c r="M38" s="1296"/>
      <c r="N38" s="1279">
        <v>0</v>
      </c>
      <c r="O38" s="1256">
        <v>0</v>
      </c>
      <c r="P38" s="1253">
        <v>0</v>
      </c>
      <c r="Q38" s="1254">
        <v>0</v>
      </c>
    </row>
    <row r="39" spans="1:17">
      <c r="A39" s="1264" t="s">
        <v>948</v>
      </c>
      <c r="B39" s="1282"/>
      <c r="C39" s="1297"/>
      <c r="D39" s="1296"/>
      <c r="E39" s="1296"/>
      <c r="F39" s="1296"/>
      <c r="G39" s="1296"/>
      <c r="H39" s="1296"/>
      <c r="I39" s="1296"/>
      <c r="J39" s="1296"/>
      <c r="K39" s="1296"/>
      <c r="L39" s="1296"/>
      <c r="M39" s="1296"/>
      <c r="N39" s="1279">
        <v>0</v>
      </c>
      <c r="O39" s="1256">
        <v>0</v>
      </c>
      <c r="P39" s="1253">
        <v>0</v>
      </c>
      <c r="Q39" s="1254">
        <v>0</v>
      </c>
    </row>
    <row r="40" spans="1:17">
      <c r="A40" s="1264" t="s">
        <v>949</v>
      </c>
      <c r="B40" s="1282"/>
      <c r="C40" s="1297"/>
      <c r="D40" s="1296"/>
      <c r="E40" s="1296"/>
      <c r="F40" s="1296"/>
      <c r="G40" s="1296"/>
      <c r="H40" s="1296"/>
      <c r="I40" s="1296"/>
      <c r="J40" s="1296"/>
      <c r="K40" s="1296"/>
      <c r="L40" s="1296"/>
      <c r="M40" s="1296"/>
      <c r="N40" s="1279">
        <v>0</v>
      </c>
      <c r="O40" s="1256">
        <v>0</v>
      </c>
      <c r="P40" s="1253">
        <v>0</v>
      </c>
      <c r="Q40" s="1254">
        <v>0</v>
      </c>
    </row>
    <row r="41" spans="1:17">
      <c r="A41" s="1266" t="s">
        <v>952</v>
      </c>
      <c r="B41" s="1283"/>
      <c r="C41" s="1260">
        <v>24120197</v>
      </c>
      <c r="D41" s="1258">
        <v>22631145</v>
      </c>
      <c r="E41" s="1258">
        <v>22761122</v>
      </c>
      <c r="F41" s="1258">
        <v>23609037</v>
      </c>
      <c r="G41" s="1258">
        <v>27173193</v>
      </c>
      <c r="H41" s="1258">
        <v>24955103</v>
      </c>
      <c r="I41" s="1258">
        <v>24579250</v>
      </c>
      <c r="J41" s="1258">
        <v>25769332</v>
      </c>
      <c r="K41" s="1258">
        <v>25805918</v>
      </c>
      <c r="L41" s="1258">
        <v>24884111</v>
      </c>
      <c r="M41" s="1258">
        <v>25610936</v>
      </c>
      <c r="N41" s="1284">
        <v>29413524.590905938</v>
      </c>
      <c r="O41" s="1261">
        <v>301312868.59090596</v>
      </c>
      <c r="P41" s="1258">
        <v>346797536.19158757</v>
      </c>
      <c r="Q41" s="1259">
        <v>363652128.61831653</v>
      </c>
    </row>
    <row r="42" spans="1:17">
      <c r="A42" s="1267"/>
      <c r="B42" s="1282"/>
      <c r="C42" s="1255"/>
      <c r="D42" s="1253"/>
      <c r="E42" s="1253"/>
      <c r="F42" s="1253"/>
      <c r="G42" s="1253"/>
      <c r="H42" s="1253"/>
      <c r="I42" s="1253"/>
      <c r="J42" s="1253"/>
      <c r="K42" s="1253"/>
      <c r="L42" s="1253"/>
      <c r="M42" s="1253"/>
      <c r="N42" s="1279"/>
      <c r="O42" s="1256"/>
      <c r="P42" s="1253"/>
      <c r="Q42" s="1254"/>
    </row>
    <row r="43" spans="1:17">
      <c r="A43" s="1286" t="s">
        <v>1382</v>
      </c>
      <c r="B43" s="1287"/>
      <c r="C43" s="1260">
        <v>87482572</v>
      </c>
      <c r="D43" s="1258">
        <v>-17942146</v>
      </c>
      <c r="E43" s="1258">
        <v>-14507123</v>
      </c>
      <c r="F43" s="1258">
        <v>-18387038</v>
      </c>
      <c r="G43" s="1258">
        <v>84260429</v>
      </c>
      <c r="H43" s="1258">
        <v>-18436104</v>
      </c>
      <c r="I43" s="1258">
        <v>-18951249</v>
      </c>
      <c r="J43" s="1258">
        <v>85809231</v>
      </c>
      <c r="K43" s="1258">
        <v>-20267917</v>
      </c>
      <c r="L43" s="1258">
        <v>-17970112</v>
      </c>
      <c r="M43" s="1258">
        <v>-20249935</v>
      </c>
      <c r="N43" s="1284">
        <v>-27816506.590905938</v>
      </c>
      <c r="O43" s="1261">
        <v>83024101.409094036</v>
      </c>
      <c r="P43" s="1258">
        <v>47187826.098412454</v>
      </c>
      <c r="Q43" s="1259">
        <v>48981529.959923506</v>
      </c>
    </row>
    <row r="44" spans="1:17">
      <c r="A44" s="1267"/>
      <c r="B44" s="1282"/>
      <c r="C44" s="1255"/>
      <c r="D44" s="1253"/>
      <c r="E44" s="1253"/>
      <c r="F44" s="1253"/>
      <c r="G44" s="1253"/>
      <c r="H44" s="1253"/>
      <c r="I44" s="1253"/>
      <c r="J44" s="1253"/>
      <c r="K44" s="1253"/>
      <c r="L44" s="1253"/>
      <c r="M44" s="1253"/>
      <c r="N44" s="1279"/>
      <c r="O44" s="1256"/>
      <c r="P44" s="1253"/>
      <c r="Q44" s="1254"/>
    </row>
    <row r="45" spans="1:17">
      <c r="A45" s="1264" t="s">
        <v>960</v>
      </c>
      <c r="B45" s="1282"/>
      <c r="C45" s="1297"/>
      <c r="D45" s="1296"/>
      <c r="E45" s="1296"/>
      <c r="F45" s="1296"/>
      <c r="G45" s="1296"/>
      <c r="H45" s="1296"/>
      <c r="I45" s="1296"/>
      <c r="J45" s="1296"/>
      <c r="K45" s="1296"/>
      <c r="L45" s="1296"/>
      <c r="M45" s="1296"/>
      <c r="N45" s="1279">
        <v>0</v>
      </c>
      <c r="O45" s="1256">
        <v>0</v>
      </c>
      <c r="P45" s="1253">
        <v>0</v>
      </c>
      <c r="Q45" s="1254">
        <v>0</v>
      </c>
    </row>
    <row r="46" spans="1:17">
      <c r="A46" s="1264" t="s">
        <v>962</v>
      </c>
      <c r="B46" s="1282"/>
      <c r="C46" s="1297"/>
      <c r="D46" s="1296"/>
      <c r="E46" s="1296"/>
      <c r="F46" s="1296"/>
      <c r="G46" s="1296"/>
      <c r="H46" s="1296"/>
      <c r="I46" s="1296"/>
      <c r="J46" s="1296"/>
      <c r="K46" s="1296"/>
      <c r="L46" s="1296"/>
      <c r="M46" s="1296"/>
      <c r="N46" s="1279">
        <v>0</v>
      </c>
      <c r="O46" s="1256">
        <v>0</v>
      </c>
      <c r="P46" s="1253">
        <v>0</v>
      </c>
      <c r="Q46" s="1254">
        <v>0</v>
      </c>
    </row>
    <row r="47" spans="1:17" ht="51">
      <c r="A47" s="1278" t="s">
        <v>880</v>
      </c>
      <c r="B47" s="1288"/>
      <c r="C47" s="1297"/>
      <c r="D47" s="1296"/>
      <c r="E47" s="1296"/>
      <c r="F47" s="1296"/>
      <c r="G47" s="1296"/>
      <c r="H47" s="1296"/>
      <c r="I47" s="1296"/>
      <c r="J47" s="1296"/>
      <c r="K47" s="1296"/>
      <c r="L47" s="1296"/>
      <c r="M47" s="1296"/>
      <c r="N47" s="1279">
        <v>0</v>
      </c>
      <c r="O47" s="1256">
        <v>0</v>
      </c>
      <c r="P47" s="1253">
        <v>0</v>
      </c>
      <c r="Q47" s="1254">
        <v>0</v>
      </c>
    </row>
    <row r="48" spans="1:17" ht="25.5">
      <c r="A48" s="1281" t="s">
        <v>877</v>
      </c>
      <c r="B48" s="1289">
        <v>1</v>
      </c>
      <c r="C48" s="1273">
        <v>87482572</v>
      </c>
      <c r="D48" s="1262">
        <v>-17942146</v>
      </c>
      <c r="E48" s="1262">
        <v>-14507123</v>
      </c>
      <c r="F48" s="1262">
        <v>-18387038</v>
      </c>
      <c r="G48" s="1262">
        <v>84260429</v>
      </c>
      <c r="H48" s="1262">
        <v>-18436104</v>
      </c>
      <c r="I48" s="1262">
        <v>-18951249</v>
      </c>
      <c r="J48" s="1262">
        <v>85809231</v>
      </c>
      <c r="K48" s="1262">
        <v>-20267917</v>
      </c>
      <c r="L48" s="1262">
        <v>-17970112</v>
      </c>
      <c r="M48" s="1262">
        <v>-20249935</v>
      </c>
      <c r="N48" s="1280">
        <v>-27816506.590905938</v>
      </c>
      <c r="O48" s="1274">
        <v>83024101.409094036</v>
      </c>
      <c r="P48" s="1262">
        <v>47187826.098412454</v>
      </c>
      <c r="Q48" s="1272">
        <v>48981529.959923506</v>
      </c>
    </row>
  </sheetData>
  <mergeCells count="2">
    <mergeCell ref="C5:N5"/>
    <mergeCell ref="O5:Q5"/>
  </mergeCells>
  <pageMargins left="0.7" right="0.7" top="0.75" bottom="0.75" header="0.3" footer="0.3"/>
  <pageSetup paperSize="9"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Q39"/>
  <sheetViews>
    <sheetView topLeftCell="A33" zoomScaleNormal="100" workbookViewId="0">
      <selection activeCell="J49" sqref="J49"/>
    </sheetView>
  </sheetViews>
  <sheetFormatPr defaultRowHeight="15"/>
  <sheetData>
    <row r="2" spans="1:17">
      <c r="A2" s="37" t="s">
        <v>259</v>
      </c>
    </row>
    <row r="4" spans="1:17">
      <c r="A4" s="1301" t="s">
        <v>1383</v>
      </c>
      <c r="B4" s="1301"/>
      <c r="C4" s="1301"/>
      <c r="D4" s="1301"/>
      <c r="E4" s="1301"/>
      <c r="F4" s="1301"/>
      <c r="G4" s="1301"/>
      <c r="H4" s="1301"/>
      <c r="I4" s="1301"/>
      <c r="J4" s="1301"/>
      <c r="K4" s="1301"/>
      <c r="L4" s="1301"/>
      <c r="M4" s="1301"/>
      <c r="N4" s="1301"/>
      <c r="O4" s="1301"/>
      <c r="P4" s="1301"/>
      <c r="Q4" s="1301"/>
    </row>
    <row r="5" spans="1:17">
      <c r="A5" s="1334" t="s">
        <v>759</v>
      </c>
      <c r="B5" s="1336" t="s">
        <v>912</v>
      </c>
      <c r="C5" s="1675" t="s">
        <v>1175</v>
      </c>
      <c r="D5" s="1676"/>
      <c r="E5" s="1676"/>
      <c r="F5" s="1676"/>
      <c r="G5" s="1676"/>
      <c r="H5" s="1676"/>
      <c r="I5" s="1676"/>
      <c r="J5" s="1676"/>
      <c r="K5" s="1676"/>
      <c r="L5" s="1676"/>
      <c r="M5" s="1676"/>
      <c r="N5" s="1676"/>
      <c r="O5" s="1570" t="s">
        <v>123</v>
      </c>
      <c r="P5" s="1571"/>
      <c r="Q5" s="1572"/>
    </row>
    <row r="6" spans="1:17" ht="25.5">
      <c r="A6" s="1302" t="s">
        <v>124</v>
      </c>
      <c r="B6" s="1337"/>
      <c r="C6" s="1318" t="s">
        <v>125</v>
      </c>
      <c r="D6" s="1333" t="s">
        <v>126</v>
      </c>
      <c r="E6" s="1333" t="s">
        <v>127</v>
      </c>
      <c r="F6" s="1333" t="s">
        <v>128</v>
      </c>
      <c r="G6" s="1333" t="s">
        <v>1384</v>
      </c>
      <c r="H6" s="1333" t="s">
        <v>1385</v>
      </c>
      <c r="I6" s="1333" t="s">
        <v>131</v>
      </c>
      <c r="J6" s="1333" t="s">
        <v>1386</v>
      </c>
      <c r="K6" s="1333" t="s">
        <v>133</v>
      </c>
      <c r="L6" s="1333" t="s">
        <v>134</v>
      </c>
      <c r="M6" s="1333" t="s">
        <v>135</v>
      </c>
      <c r="N6" s="1322" t="s">
        <v>136</v>
      </c>
      <c r="O6" s="1318" t="s">
        <v>1175</v>
      </c>
      <c r="P6" s="1323" t="s">
        <v>1342</v>
      </c>
      <c r="Q6" s="1324" t="s">
        <v>1343</v>
      </c>
    </row>
    <row r="7" spans="1:17">
      <c r="A7" s="1315" t="s">
        <v>1387</v>
      </c>
      <c r="B7" s="1335">
        <v>1</v>
      </c>
      <c r="C7" s="1307"/>
      <c r="D7" s="1305"/>
      <c r="E7" s="1305"/>
      <c r="F7" s="1305"/>
      <c r="G7" s="1305"/>
      <c r="H7" s="1305"/>
      <c r="I7" s="1305"/>
      <c r="J7" s="1305"/>
      <c r="K7" s="1305"/>
      <c r="L7" s="1305"/>
      <c r="M7" s="1305"/>
      <c r="N7" s="1304"/>
      <c r="O7" s="1307"/>
      <c r="P7" s="1305"/>
      <c r="Q7" s="1306"/>
    </row>
    <row r="8" spans="1:17">
      <c r="A8" s="1345" t="s">
        <v>913</v>
      </c>
      <c r="B8" s="1331"/>
      <c r="C8" s="1341">
        <v>1582000</v>
      </c>
      <c r="D8" s="1340">
        <v>699000</v>
      </c>
      <c r="E8" s="1340">
        <v>706000</v>
      </c>
      <c r="F8" s="1340">
        <v>1733000</v>
      </c>
      <c r="G8" s="1340">
        <v>684000</v>
      </c>
      <c r="H8" s="1340">
        <v>612000</v>
      </c>
      <c r="I8" s="1340">
        <v>665000</v>
      </c>
      <c r="J8" s="1340">
        <v>1538000</v>
      </c>
      <c r="K8" s="1340">
        <v>672000</v>
      </c>
      <c r="L8" s="1340">
        <v>1610000</v>
      </c>
      <c r="M8" s="1340">
        <v>666000</v>
      </c>
      <c r="N8" s="1309">
        <v>1261080</v>
      </c>
      <c r="O8" s="1311">
        <v>12428080</v>
      </c>
      <c r="P8" s="1310">
        <v>11270000</v>
      </c>
      <c r="Q8" s="1320">
        <v>11470000</v>
      </c>
    </row>
    <row r="9" spans="1:17">
      <c r="A9" s="1346" t="s">
        <v>914</v>
      </c>
      <c r="B9" s="1331"/>
      <c r="C9" s="1339">
        <v>0</v>
      </c>
      <c r="D9" s="1339">
        <v>0</v>
      </c>
      <c r="E9" s="1339">
        <v>0</v>
      </c>
      <c r="F9" s="1339">
        <v>100000</v>
      </c>
      <c r="G9" s="1339">
        <v>0</v>
      </c>
      <c r="H9" s="1339">
        <v>0</v>
      </c>
      <c r="I9" s="1339">
        <v>0</v>
      </c>
      <c r="J9" s="1339">
        <v>0</v>
      </c>
      <c r="K9" s="1339">
        <v>0</v>
      </c>
      <c r="L9" s="1339">
        <v>0</v>
      </c>
      <c r="M9" s="1339">
        <v>0</v>
      </c>
      <c r="N9" s="1304">
        <v>0</v>
      </c>
      <c r="O9" s="1307">
        <v>100000</v>
      </c>
      <c r="P9" s="1305">
        <v>100000</v>
      </c>
      <c r="Q9" s="1316">
        <v>100000</v>
      </c>
    </row>
    <row r="10" spans="1:17">
      <c r="A10" s="1346" t="s">
        <v>1305</v>
      </c>
      <c r="B10" s="1331"/>
      <c r="C10" s="1375">
        <v>1582000</v>
      </c>
      <c r="D10" s="1375">
        <v>699000</v>
      </c>
      <c r="E10" s="1375">
        <v>706000</v>
      </c>
      <c r="F10" s="1375">
        <v>1633000</v>
      </c>
      <c r="G10" s="1375">
        <v>684000</v>
      </c>
      <c r="H10" s="1375">
        <v>612000</v>
      </c>
      <c r="I10" s="1375">
        <v>665000</v>
      </c>
      <c r="J10" s="1375">
        <v>1538000</v>
      </c>
      <c r="K10" s="1375">
        <v>672000</v>
      </c>
      <c r="L10" s="1375">
        <v>1610000</v>
      </c>
      <c r="M10" s="1375">
        <v>666000</v>
      </c>
      <c r="N10" s="1304">
        <v>1261080</v>
      </c>
      <c r="O10" s="1307">
        <v>12328080</v>
      </c>
      <c r="P10" s="1305">
        <v>11170000</v>
      </c>
      <c r="Q10" s="1316">
        <v>11370000</v>
      </c>
    </row>
    <row r="11" spans="1:17">
      <c r="A11" s="1346" t="s">
        <v>1306</v>
      </c>
      <c r="B11" s="1331"/>
      <c r="C11" s="1339"/>
      <c r="D11" s="1338"/>
      <c r="E11" s="1338"/>
      <c r="F11" s="1338"/>
      <c r="G11" s="1338"/>
      <c r="H11" s="1338"/>
      <c r="I11" s="1338"/>
      <c r="J11" s="1338"/>
      <c r="K11" s="1338"/>
      <c r="L11" s="1338"/>
      <c r="M11" s="1338"/>
      <c r="N11" s="1304">
        <v>0</v>
      </c>
      <c r="O11" s="1307">
        <v>0</v>
      </c>
      <c r="P11" s="1305">
        <v>0</v>
      </c>
      <c r="Q11" s="1316">
        <v>0</v>
      </c>
    </row>
    <row r="12" spans="1:17">
      <c r="A12" s="1345" t="s">
        <v>915</v>
      </c>
      <c r="B12" s="1331"/>
      <c r="C12" s="1341">
        <v>1243264</v>
      </c>
      <c r="D12" s="1340">
        <v>3605400</v>
      </c>
      <c r="E12" s="1340">
        <v>2100746</v>
      </c>
      <c r="F12" s="1340">
        <v>3836146</v>
      </c>
      <c r="G12" s="1340">
        <v>2086324</v>
      </c>
      <c r="H12" s="1340">
        <v>4864784</v>
      </c>
      <c r="I12" s="1340">
        <v>7398280</v>
      </c>
      <c r="J12" s="1340">
        <v>2836248</v>
      </c>
      <c r="K12" s="1340">
        <v>4081108</v>
      </c>
      <c r="L12" s="1340">
        <v>4287920</v>
      </c>
      <c r="M12" s="1340">
        <v>4807200</v>
      </c>
      <c r="N12" s="1309">
        <v>2157580</v>
      </c>
      <c r="O12" s="1311">
        <v>43305000</v>
      </c>
      <c r="P12" s="1310">
        <v>60500000</v>
      </c>
      <c r="Q12" s="1320">
        <v>33018335</v>
      </c>
    </row>
    <row r="13" spans="1:17">
      <c r="A13" s="1346" t="s">
        <v>916</v>
      </c>
      <c r="B13" s="1331"/>
      <c r="C13" s="1339">
        <v>121632</v>
      </c>
      <c r="D13" s="1339">
        <v>1802700</v>
      </c>
      <c r="E13" s="1339">
        <v>1050373</v>
      </c>
      <c r="F13" s="1339">
        <v>1918073</v>
      </c>
      <c r="G13" s="1339">
        <v>1043162</v>
      </c>
      <c r="H13" s="1339">
        <v>1932392</v>
      </c>
      <c r="I13" s="1339">
        <v>3699140</v>
      </c>
      <c r="J13" s="1339">
        <v>1418124</v>
      </c>
      <c r="K13" s="1339">
        <v>1040554</v>
      </c>
      <c r="L13" s="1339">
        <v>1643960</v>
      </c>
      <c r="M13" s="1339">
        <v>2403600</v>
      </c>
      <c r="N13" s="1304">
        <v>876290</v>
      </c>
      <c r="O13" s="1307">
        <v>18950000</v>
      </c>
      <c r="P13" s="1305">
        <v>46000000</v>
      </c>
      <c r="Q13" s="1316">
        <v>27018335</v>
      </c>
    </row>
    <row r="14" spans="1:17">
      <c r="A14" s="1346" t="s">
        <v>917</v>
      </c>
      <c r="B14" s="1331"/>
      <c r="C14" s="1339">
        <v>1121632</v>
      </c>
      <c r="D14" s="1339">
        <v>1802700</v>
      </c>
      <c r="E14" s="1339">
        <v>1050373</v>
      </c>
      <c r="F14" s="1339">
        <v>1918073</v>
      </c>
      <c r="G14" s="1339">
        <v>1043162</v>
      </c>
      <c r="H14" s="1339">
        <v>2932392</v>
      </c>
      <c r="I14" s="1339">
        <v>3699140</v>
      </c>
      <c r="J14" s="1339">
        <v>1418124</v>
      </c>
      <c r="K14" s="1339">
        <v>3040554</v>
      </c>
      <c r="L14" s="1339">
        <v>2643960</v>
      </c>
      <c r="M14" s="1339">
        <v>2403600</v>
      </c>
      <c r="N14" s="1304">
        <v>1281290</v>
      </c>
      <c r="O14" s="1307">
        <v>24355000</v>
      </c>
      <c r="P14" s="1305">
        <v>14500000</v>
      </c>
      <c r="Q14" s="1316">
        <v>6000000</v>
      </c>
    </row>
    <row r="15" spans="1:17">
      <c r="A15" s="1346" t="s">
        <v>918</v>
      </c>
      <c r="B15" s="1331"/>
      <c r="C15" s="1339"/>
      <c r="D15" s="1338"/>
      <c r="E15" s="1338"/>
      <c r="F15" s="1338"/>
      <c r="G15" s="1338"/>
      <c r="H15" s="1338"/>
      <c r="I15" s="1338"/>
      <c r="J15" s="1338"/>
      <c r="K15" s="1338"/>
      <c r="L15" s="1338"/>
      <c r="M15" s="1338"/>
      <c r="N15" s="1304">
        <v>0</v>
      </c>
      <c r="O15" s="1307">
        <v>0</v>
      </c>
      <c r="P15" s="1305">
        <v>0</v>
      </c>
      <c r="Q15" s="1316">
        <v>0</v>
      </c>
    </row>
    <row r="16" spans="1:17">
      <c r="A16" s="1346" t="s">
        <v>919</v>
      </c>
      <c r="B16" s="1331"/>
      <c r="C16" s="1339"/>
      <c r="D16" s="1338"/>
      <c r="E16" s="1338"/>
      <c r="F16" s="1338"/>
      <c r="G16" s="1338"/>
      <c r="H16" s="1338"/>
      <c r="I16" s="1338"/>
      <c r="J16" s="1338"/>
      <c r="K16" s="1338"/>
      <c r="L16" s="1338"/>
      <c r="M16" s="1338"/>
      <c r="N16" s="1304">
        <v>0</v>
      </c>
      <c r="O16" s="1307">
        <v>0</v>
      </c>
      <c r="P16" s="1305">
        <v>0</v>
      </c>
      <c r="Q16" s="1316">
        <v>0</v>
      </c>
    </row>
    <row r="17" spans="1:17">
      <c r="A17" s="1346" t="s">
        <v>920</v>
      </c>
      <c r="B17" s="1331"/>
      <c r="C17" s="1339"/>
      <c r="D17" s="1338"/>
      <c r="E17" s="1338"/>
      <c r="F17" s="1338"/>
      <c r="G17" s="1338"/>
      <c r="H17" s="1338"/>
      <c r="I17" s="1338"/>
      <c r="J17" s="1338"/>
      <c r="K17" s="1338"/>
      <c r="L17" s="1338"/>
      <c r="M17" s="1338"/>
      <c r="N17" s="1304">
        <v>0</v>
      </c>
      <c r="O17" s="1307">
        <v>0</v>
      </c>
      <c r="P17" s="1305">
        <v>0</v>
      </c>
      <c r="Q17" s="1316">
        <v>0</v>
      </c>
    </row>
    <row r="18" spans="1:17">
      <c r="A18" s="1345" t="s">
        <v>921</v>
      </c>
      <c r="B18" s="1331"/>
      <c r="C18" s="1341">
        <v>1133390</v>
      </c>
      <c r="D18" s="1340">
        <v>1127820</v>
      </c>
      <c r="E18" s="1340">
        <v>1116210</v>
      </c>
      <c r="F18" s="1340">
        <v>2960580</v>
      </c>
      <c r="G18" s="1340">
        <v>1610140</v>
      </c>
      <c r="H18" s="1340">
        <v>4526200</v>
      </c>
      <c r="I18" s="1340">
        <v>5709690</v>
      </c>
      <c r="J18" s="1340">
        <v>2188900</v>
      </c>
      <c r="K18" s="1340">
        <v>4691500</v>
      </c>
      <c r="L18" s="1340">
        <v>4980000</v>
      </c>
      <c r="M18" s="1340">
        <v>3710000</v>
      </c>
      <c r="N18" s="1309">
        <v>2036047</v>
      </c>
      <c r="O18" s="1311">
        <v>35790477</v>
      </c>
      <c r="P18" s="1310">
        <v>39006007</v>
      </c>
      <c r="Q18" s="1320">
        <v>69015800</v>
      </c>
    </row>
    <row r="19" spans="1:17">
      <c r="A19" s="1346" t="s">
        <v>922</v>
      </c>
      <c r="B19" s="1331"/>
      <c r="C19" s="1339">
        <v>0</v>
      </c>
      <c r="D19" s="1339">
        <v>0</v>
      </c>
      <c r="E19" s="1339">
        <v>0</v>
      </c>
      <c r="F19" s="1339">
        <v>0</v>
      </c>
      <c r="G19" s="1339">
        <v>0</v>
      </c>
      <c r="H19" s="1339">
        <v>0</v>
      </c>
      <c r="I19" s="1339">
        <v>0</v>
      </c>
      <c r="J19" s="1339">
        <v>0</v>
      </c>
      <c r="K19" s="1339">
        <v>0</v>
      </c>
      <c r="L19" s="1339">
        <v>900000</v>
      </c>
      <c r="M19" s="1339">
        <v>0</v>
      </c>
      <c r="N19" s="1304">
        <v>0</v>
      </c>
      <c r="O19" s="1307">
        <v>900000</v>
      </c>
      <c r="P19" s="1305">
        <v>0</v>
      </c>
      <c r="Q19" s="1316">
        <v>0</v>
      </c>
    </row>
    <row r="20" spans="1:17">
      <c r="A20" s="1346" t="s">
        <v>923</v>
      </c>
      <c r="B20" s="1331"/>
      <c r="C20" s="1339">
        <v>1133390</v>
      </c>
      <c r="D20" s="1339">
        <v>1127820</v>
      </c>
      <c r="E20" s="1339">
        <v>1116210</v>
      </c>
      <c r="F20" s="1339">
        <v>2960580</v>
      </c>
      <c r="G20" s="1339">
        <v>1610140</v>
      </c>
      <c r="H20" s="1339">
        <v>4526200</v>
      </c>
      <c r="I20" s="1339">
        <v>5709690</v>
      </c>
      <c r="J20" s="1339">
        <v>2188900</v>
      </c>
      <c r="K20" s="1339">
        <v>4691500</v>
      </c>
      <c r="L20" s="1339">
        <v>4080000</v>
      </c>
      <c r="M20" s="1339">
        <v>3710000</v>
      </c>
      <c r="N20" s="1304">
        <v>2036047</v>
      </c>
      <c r="O20" s="1307">
        <v>34890477</v>
      </c>
      <c r="P20" s="1305">
        <v>39006007</v>
      </c>
      <c r="Q20" s="1316">
        <v>69015800</v>
      </c>
    </row>
    <row r="21" spans="1:17">
      <c r="A21" s="1346" t="s">
        <v>924</v>
      </c>
      <c r="B21" s="1331"/>
      <c r="C21" s="1339"/>
      <c r="D21" s="1338"/>
      <c r="E21" s="1338"/>
      <c r="F21" s="1338"/>
      <c r="G21" s="1338"/>
      <c r="H21" s="1338"/>
      <c r="I21" s="1338"/>
      <c r="J21" s="1338"/>
      <c r="K21" s="1338"/>
      <c r="L21" s="1338"/>
      <c r="M21" s="1338"/>
      <c r="N21" s="1304">
        <v>0</v>
      </c>
      <c r="O21" s="1307">
        <v>0</v>
      </c>
      <c r="P21" s="1305">
        <v>0</v>
      </c>
      <c r="Q21" s="1316">
        <v>0</v>
      </c>
    </row>
    <row r="22" spans="1:17">
      <c r="A22" s="1345" t="s">
        <v>925</v>
      </c>
      <c r="B22" s="1331"/>
      <c r="C22" s="1341">
        <v>1111160</v>
      </c>
      <c r="D22" s="1340">
        <v>1930000</v>
      </c>
      <c r="E22" s="1340">
        <v>1541880</v>
      </c>
      <c r="F22" s="1340">
        <v>1989520</v>
      </c>
      <c r="G22" s="1340">
        <v>2538160</v>
      </c>
      <c r="H22" s="1340">
        <v>1512800</v>
      </c>
      <c r="I22" s="1340">
        <v>1908360</v>
      </c>
      <c r="J22" s="1340">
        <v>1731600</v>
      </c>
      <c r="K22" s="1340">
        <v>1568600</v>
      </c>
      <c r="L22" s="1340">
        <v>2364000</v>
      </c>
      <c r="M22" s="1340">
        <v>1240000</v>
      </c>
      <c r="N22" s="1309">
        <v>2063920</v>
      </c>
      <c r="O22" s="1311">
        <v>21500000</v>
      </c>
      <c r="P22" s="1310">
        <v>21500000</v>
      </c>
      <c r="Q22" s="1320">
        <v>11500000</v>
      </c>
    </row>
    <row r="23" spans="1:17">
      <c r="A23" s="1346" t="s">
        <v>1307</v>
      </c>
      <c r="B23" s="1331"/>
      <c r="C23" s="1339">
        <v>1111160</v>
      </c>
      <c r="D23" s="1339">
        <v>1930000</v>
      </c>
      <c r="E23" s="1339">
        <v>1541880</v>
      </c>
      <c r="F23" s="1339">
        <v>1989520</v>
      </c>
      <c r="G23" s="1339">
        <v>2538160</v>
      </c>
      <c r="H23" s="1339">
        <v>1512800</v>
      </c>
      <c r="I23" s="1339">
        <v>1908360</v>
      </c>
      <c r="J23" s="1339">
        <v>1731600</v>
      </c>
      <c r="K23" s="1339">
        <v>1568600</v>
      </c>
      <c r="L23" s="1339">
        <v>2364000</v>
      </c>
      <c r="M23" s="1339">
        <v>1240000</v>
      </c>
      <c r="N23" s="1304">
        <v>2063920</v>
      </c>
      <c r="O23" s="1307">
        <v>21500000</v>
      </c>
      <c r="P23" s="1305">
        <v>21500000</v>
      </c>
      <c r="Q23" s="1316">
        <v>11500000</v>
      </c>
    </row>
    <row r="24" spans="1:17">
      <c r="A24" s="1346" t="s">
        <v>1308</v>
      </c>
      <c r="B24" s="1331"/>
      <c r="C24" s="1339"/>
      <c r="D24" s="1338"/>
      <c r="E24" s="1338"/>
      <c r="F24" s="1338"/>
      <c r="G24" s="1338"/>
      <c r="H24" s="1338"/>
      <c r="I24" s="1338"/>
      <c r="J24" s="1338"/>
      <c r="K24" s="1338"/>
      <c r="L24" s="1338"/>
      <c r="M24" s="1338"/>
      <c r="N24" s="1304">
        <v>0</v>
      </c>
      <c r="O24" s="1307">
        <v>0</v>
      </c>
      <c r="P24" s="1305">
        <v>0</v>
      </c>
      <c r="Q24" s="1316">
        <v>0</v>
      </c>
    </row>
    <row r="25" spans="1:17">
      <c r="A25" s="1346" t="s">
        <v>926</v>
      </c>
      <c r="B25" s="1331"/>
      <c r="C25" s="1339"/>
      <c r="D25" s="1338"/>
      <c r="E25" s="1338"/>
      <c r="F25" s="1338"/>
      <c r="G25" s="1338"/>
      <c r="H25" s="1338"/>
      <c r="I25" s="1338"/>
      <c r="J25" s="1338"/>
      <c r="K25" s="1338"/>
      <c r="L25" s="1338"/>
      <c r="M25" s="1338"/>
      <c r="N25" s="1304">
        <v>0</v>
      </c>
      <c r="O25" s="1307">
        <v>0</v>
      </c>
      <c r="P25" s="1305">
        <v>0</v>
      </c>
      <c r="Q25" s="1316">
        <v>0</v>
      </c>
    </row>
    <row r="26" spans="1:17">
      <c r="A26" s="1346" t="s">
        <v>927</v>
      </c>
      <c r="B26" s="1331"/>
      <c r="C26" s="1339"/>
      <c r="D26" s="1338"/>
      <c r="E26" s="1338"/>
      <c r="F26" s="1338"/>
      <c r="G26" s="1338"/>
      <c r="H26" s="1338"/>
      <c r="I26" s="1338"/>
      <c r="J26" s="1338"/>
      <c r="K26" s="1338"/>
      <c r="L26" s="1338"/>
      <c r="M26" s="1338"/>
      <c r="N26" s="1304">
        <v>0</v>
      </c>
      <c r="O26" s="1307">
        <v>0</v>
      </c>
      <c r="P26" s="1305">
        <v>0</v>
      </c>
      <c r="Q26" s="1316">
        <v>0</v>
      </c>
    </row>
    <row r="27" spans="1:17">
      <c r="A27" s="1345" t="s">
        <v>764</v>
      </c>
      <c r="B27" s="1331"/>
      <c r="C27" s="1377"/>
      <c r="D27" s="1376"/>
      <c r="E27" s="1376"/>
      <c r="F27" s="1376"/>
      <c r="G27" s="1376"/>
      <c r="H27" s="1376"/>
      <c r="I27" s="1376"/>
      <c r="J27" s="1376"/>
      <c r="K27" s="1376"/>
      <c r="L27" s="1376"/>
      <c r="M27" s="1376"/>
      <c r="N27" s="1309">
        <v>0</v>
      </c>
      <c r="O27" s="1311">
        <v>0</v>
      </c>
      <c r="P27" s="1310">
        <v>0</v>
      </c>
      <c r="Q27" s="1320">
        <v>0</v>
      </c>
    </row>
    <row r="28" spans="1:17" ht="38.25">
      <c r="A28" s="1330" t="s">
        <v>1388</v>
      </c>
      <c r="B28" s="1332">
        <v>2</v>
      </c>
      <c r="C28" s="1321">
        <v>5069814</v>
      </c>
      <c r="D28" s="1313">
        <v>7362220</v>
      </c>
      <c r="E28" s="1313">
        <v>5464836</v>
      </c>
      <c r="F28" s="1313">
        <v>10519246</v>
      </c>
      <c r="G28" s="1313">
        <v>6918624</v>
      </c>
      <c r="H28" s="1313">
        <v>11515784</v>
      </c>
      <c r="I28" s="1313">
        <v>15681330</v>
      </c>
      <c r="J28" s="1313">
        <v>8294748</v>
      </c>
      <c r="K28" s="1313">
        <v>11013208</v>
      </c>
      <c r="L28" s="1313">
        <v>13241920</v>
      </c>
      <c r="M28" s="1313">
        <v>10423200</v>
      </c>
      <c r="N28" s="1355">
        <v>7518627</v>
      </c>
      <c r="O28" s="1321">
        <v>113023557</v>
      </c>
      <c r="P28" s="1313">
        <v>132276007</v>
      </c>
      <c r="Q28" s="1329">
        <v>125004135</v>
      </c>
    </row>
    <row r="29" spans="1:17">
      <c r="A29" s="1348"/>
      <c r="B29" s="1356"/>
      <c r="C29" s="1357"/>
      <c r="D29" s="1325"/>
      <c r="E29" s="1325"/>
      <c r="F29" s="1325"/>
      <c r="G29" s="1325"/>
      <c r="H29" s="1325"/>
      <c r="I29" s="1325"/>
      <c r="J29" s="1325"/>
      <c r="K29" s="1325"/>
      <c r="L29" s="1325"/>
      <c r="M29" s="1325"/>
      <c r="N29" s="1354"/>
      <c r="O29" s="1351"/>
      <c r="P29" s="1325"/>
      <c r="Q29" s="1328"/>
    </row>
    <row r="30" spans="1:17">
      <c r="A30" s="1303" t="s">
        <v>1120</v>
      </c>
      <c r="B30" s="1317"/>
      <c r="C30" s="1305"/>
      <c r="D30" s="1305"/>
      <c r="E30" s="1305"/>
      <c r="F30" s="1305"/>
      <c r="G30" s="1305"/>
      <c r="H30" s="1305"/>
      <c r="I30" s="1305"/>
      <c r="J30" s="1305"/>
      <c r="K30" s="1305"/>
      <c r="L30" s="1305"/>
      <c r="M30" s="1358"/>
      <c r="N30" s="1360"/>
      <c r="O30" s="1361"/>
      <c r="P30" s="1358"/>
      <c r="Q30" s="1359"/>
    </row>
    <row r="31" spans="1:17">
      <c r="A31" s="1327" t="s">
        <v>1121</v>
      </c>
      <c r="B31" s="1317"/>
      <c r="C31" s="1338">
        <v>27245333</v>
      </c>
      <c r="D31" s="1338">
        <v>0</v>
      </c>
      <c r="E31" s="1338">
        <v>0</v>
      </c>
      <c r="F31" s="1338">
        <v>0</v>
      </c>
      <c r="G31" s="1338">
        <v>27245333</v>
      </c>
      <c r="H31" s="1338">
        <v>0</v>
      </c>
      <c r="I31" s="1338">
        <v>0</v>
      </c>
      <c r="J31" s="1338">
        <v>27245333</v>
      </c>
      <c r="K31" s="1338">
        <v>0</v>
      </c>
      <c r="L31" s="1338">
        <v>0</v>
      </c>
      <c r="M31" s="1338">
        <v>0</v>
      </c>
      <c r="N31" s="1349">
        <v>1</v>
      </c>
      <c r="O31" s="1342">
        <v>81736000</v>
      </c>
      <c r="P31" s="1340">
        <v>75253000</v>
      </c>
      <c r="Q31" s="1350">
        <v>78964000</v>
      </c>
    </row>
    <row r="32" spans="1:17">
      <c r="A32" s="1327" t="s">
        <v>1122</v>
      </c>
      <c r="B32" s="1317"/>
      <c r="C32" s="1374"/>
      <c r="D32" s="1338"/>
      <c r="E32" s="1338"/>
      <c r="F32" s="1338"/>
      <c r="G32" s="1338"/>
      <c r="H32" s="1338"/>
      <c r="I32" s="1338"/>
      <c r="J32" s="1338"/>
      <c r="K32" s="1338"/>
      <c r="L32" s="1338"/>
      <c r="M32" s="1338"/>
      <c r="N32" s="1363">
        <v>0</v>
      </c>
      <c r="O32" s="1344">
        <v>0</v>
      </c>
      <c r="P32" s="1343">
        <v>0</v>
      </c>
      <c r="Q32" s="1353">
        <v>0</v>
      </c>
    </row>
    <row r="33" spans="1:17">
      <c r="A33" s="1327" t="s">
        <v>1123</v>
      </c>
      <c r="B33" s="1317"/>
      <c r="C33" s="1374"/>
      <c r="D33" s="1374"/>
      <c r="E33" s="1374"/>
      <c r="F33" s="1374"/>
      <c r="G33" s="1374"/>
      <c r="H33" s="1374"/>
      <c r="I33" s="1338"/>
      <c r="J33" s="1374"/>
      <c r="K33" s="1374"/>
      <c r="L33" s="1374"/>
      <c r="M33" s="1338"/>
      <c r="N33" s="1363">
        <v>0</v>
      </c>
      <c r="O33" s="1364">
        <v>0</v>
      </c>
      <c r="P33" s="1365">
        <v>0</v>
      </c>
      <c r="Q33" s="1366">
        <v>0</v>
      </c>
    </row>
    <row r="34" spans="1:17">
      <c r="A34" s="1347" t="s">
        <v>1124</v>
      </c>
      <c r="B34" s="1317"/>
      <c r="C34" s="1374"/>
      <c r="D34" s="1374"/>
      <c r="E34" s="1374"/>
      <c r="F34" s="1374"/>
      <c r="G34" s="1374"/>
      <c r="H34" s="1374"/>
      <c r="I34" s="1338"/>
      <c r="J34" s="1374"/>
      <c r="K34" s="1374"/>
      <c r="L34" s="1374"/>
      <c r="M34" s="1338"/>
      <c r="N34" s="1363">
        <v>0</v>
      </c>
      <c r="O34" s="1344">
        <v>0</v>
      </c>
      <c r="P34" s="1343">
        <v>0</v>
      </c>
      <c r="Q34" s="1353">
        <v>0</v>
      </c>
    </row>
    <row r="35" spans="1:17">
      <c r="A35" s="1352" t="s">
        <v>1333</v>
      </c>
      <c r="B35" s="1317"/>
      <c r="C35" s="1308">
        <v>27245333</v>
      </c>
      <c r="D35" s="1308">
        <v>0</v>
      </c>
      <c r="E35" s="1308">
        <v>0</v>
      </c>
      <c r="F35" s="1308">
        <v>0</v>
      </c>
      <c r="G35" s="1308">
        <v>27245333</v>
      </c>
      <c r="H35" s="1308">
        <v>0</v>
      </c>
      <c r="I35" s="1308">
        <v>0</v>
      </c>
      <c r="J35" s="1308">
        <v>27245333</v>
      </c>
      <c r="K35" s="1308">
        <v>0</v>
      </c>
      <c r="L35" s="1308">
        <v>0</v>
      </c>
      <c r="M35" s="1308">
        <v>0</v>
      </c>
      <c r="N35" s="1367">
        <v>1</v>
      </c>
      <c r="O35" s="1368">
        <v>81736000</v>
      </c>
      <c r="P35" s="1369">
        <v>75253000</v>
      </c>
      <c r="Q35" s="1367">
        <v>78964000</v>
      </c>
    </row>
    <row r="36" spans="1:17">
      <c r="A36" s="1326" t="s">
        <v>885</v>
      </c>
      <c r="B36" s="1317"/>
      <c r="C36" s="1374"/>
      <c r="D36" s="1338"/>
      <c r="E36" s="1338"/>
      <c r="F36" s="1338"/>
      <c r="G36" s="1338"/>
      <c r="H36" s="1338"/>
      <c r="I36" s="1338"/>
      <c r="J36" s="1338"/>
      <c r="K36" s="1338"/>
      <c r="L36" s="1338"/>
      <c r="M36" s="1338"/>
      <c r="N36" s="1363">
        <v>0</v>
      </c>
      <c r="O36" s="1344">
        <v>0</v>
      </c>
      <c r="P36" s="1343">
        <v>0</v>
      </c>
      <c r="Q36" s="1353">
        <v>0</v>
      </c>
    </row>
    <row r="37" spans="1:17">
      <c r="A37" s="1326" t="s">
        <v>886</v>
      </c>
      <c r="B37" s="1317"/>
      <c r="C37" s="1338"/>
      <c r="D37" s="1338"/>
      <c r="E37" s="1338"/>
      <c r="F37" s="1338"/>
      <c r="G37" s="1338"/>
      <c r="H37" s="1338"/>
      <c r="I37" s="1338"/>
      <c r="J37" s="1338"/>
      <c r="K37" s="1338"/>
      <c r="L37" s="1338"/>
      <c r="M37" s="1338"/>
      <c r="N37" s="1363">
        <v>0</v>
      </c>
      <c r="O37" s="1344">
        <v>0</v>
      </c>
      <c r="P37" s="1343">
        <v>0</v>
      </c>
      <c r="Q37" s="1353">
        <v>0</v>
      </c>
    </row>
    <row r="38" spans="1:17">
      <c r="A38" s="1326" t="s">
        <v>887</v>
      </c>
      <c r="B38" s="1317"/>
      <c r="C38" s="1338">
        <v>2607333</v>
      </c>
      <c r="D38" s="1378">
        <v>2607333</v>
      </c>
      <c r="E38" s="1378">
        <v>2607333</v>
      </c>
      <c r="F38" s="1378">
        <v>2607333</v>
      </c>
      <c r="G38" s="1378">
        <v>2607333</v>
      </c>
      <c r="H38" s="1378">
        <v>2607333</v>
      </c>
      <c r="I38" s="1378">
        <v>2607333</v>
      </c>
      <c r="J38" s="1378">
        <v>2607333</v>
      </c>
      <c r="K38" s="1378">
        <v>2607333</v>
      </c>
      <c r="L38" s="1378">
        <v>2607333</v>
      </c>
      <c r="M38" s="1378">
        <v>2607333</v>
      </c>
      <c r="N38" s="1363">
        <v>2606894</v>
      </c>
      <c r="O38" s="1344">
        <v>31287557</v>
      </c>
      <c r="P38" s="1343">
        <v>57023007</v>
      </c>
      <c r="Q38" s="1353">
        <v>46040135</v>
      </c>
    </row>
    <row r="39" spans="1:17">
      <c r="A39" s="1312" t="s">
        <v>1125</v>
      </c>
      <c r="B39" s="1319"/>
      <c r="C39" s="1314">
        <v>29852666</v>
      </c>
      <c r="D39" s="1314">
        <v>2607333</v>
      </c>
      <c r="E39" s="1314">
        <v>2607333</v>
      </c>
      <c r="F39" s="1314">
        <v>2607333</v>
      </c>
      <c r="G39" s="1314">
        <v>29852666</v>
      </c>
      <c r="H39" s="1314">
        <v>2607333</v>
      </c>
      <c r="I39" s="1314">
        <v>2607333</v>
      </c>
      <c r="J39" s="1314">
        <v>29852666</v>
      </c>
      <c r="K39" s="1314">
        <v>2607333</v>
      </c>
      <c r="L39" s="1314">
        <v>2607333</v>
      </c>
      <c r="M39" s="1362">
        <v>2607333</v>
      </c>
      <c r="N39" s="1370">
        <v>2606895</v>
      </c>
      <c r="O39" s="1371">
        <v>113023557</v>
      </c>
      <c r="P39" s="1372">
        <v>132276007</v>
      </c>
      <c r="Q39" s="1373">
        <v>125004135</v>
      </c>
    </row>
  </sheetData>
  <mergeCells count="2">
    <mergeCell ref="C5:N5"/>
    <mergeCell ref="O5:Q5"/>
  </mergeCells>
  <pageMargins left="0.7" right="0.7" top="0.75" bottom="0.75" header="0.3" footer="0.3"/>
  <pageSetup paperSize="9" scale="8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abSelected="1" zoomScale="80" zoomScaleNormal="80" workbookViewId="0"/>
  </sheetViews>
  <sheetFormatPr defaultRowHeight="15"/>
  <cols>
    <col min="1" max="1" width="157.42578125" customWidth="1"/>
  </cols>
  <sheetData>
    <row r="1" spans="1:1">
      <c r="A1" s="68" t="s">
        <v>612</v>
      </c>
    </row>
    <row r="5" spans="1:1">
      <c r="A5" s="68" t="s">
        <v>623</v>
      </c>
    </row>
    <row r="6" spans="1:1">
      <c r="A6" s="68" t="s">
        <v>624</v>
      </c>
    </row>
    <row r="7" spans="1:1">
      <c r="A7" s="68" t="s">
        <v>613</v>
      </c>
    </row>
    <row r="8" spans="1:1">
      <c r="A8" s="68" t="s">
        <v>614</v>
      </c>
    </row>
    <row r="9" spans="1:1">
      <c r="A9" s="68" t="s">
        <v>621</v>
      </c>
    </row>
    <row r="10" spans="1:1">
      <c r="A10" s="68" t="s">
        <v>622</v>
      </c>
    </row>
    <row r="11" spans="1:1">
      <c r="A11" s="68" t="s">
        <v>615</v>
      </c>
    </row>
    <row r="12" spans="1:1">
      <c r="A12" s="68" t="s">
        <v>617</v>
      </c>
    </row>
    <row r="13" spans="1:1">
      <c r="A13" s="68" t="s">
        <v>618</v>
      </c>
    </row>
    <row r="14" spans="1:1">
      <c r="A14" s="68" t="s">
        <v>619</v>
      </c>
    </row>
    <row r="15" spans="1:1">
      <c r="A15" s="68" t="s">
        <v>620</v>
      </c>
    </row>
    <row r="16" spans="1:1">
      <c r="A16" s="68" t="s">
        <v>616</v>
      </c>
    </row>
    <row r="17" spans="1:1">
      <c r="A17" s="68"/>
    </row>
    <row r="18" spans="1:1">
      <c r="A18" s="68"/>
    </row>
    <row r="19" spans="1:1">
      <c r="A19" s="69"/>
    </row>
    <row r="20" spans="1:1">
      <c r="A20" s="68" t="s">
        <v>2244</v>
      </c>
    </row>
    <row r="21" spans="1:1">
      <c r="A21" s="68" t="s">
        <v>1154</v>
      </c>
    </row>
    <row r="22" spans="1:1">
      <c r="A22" s="68" t="s">
        <v>2298</v>
      </c>
    </row>
    <row r="23" spans="1:1">
      <c r="A23" s="68"/>
    </row>
    <row r="24" spans="1:1">
      <c r="A24" s="68" t="s">
        <v>611</v>
      </c>
    </row>
    <row r="25" spans="1:1">
      <c r="A25" s="68"/>
    </row>
    <row r="26" spans="1:1">
      <c r="A26" s="68"/>
    </row>
    <row r="27" spans="1:1">
      <c r="A27" s="68" t="s">
        <v>2245</v>
      </c>
    </row>
    <row r="28" spans="1:1">
      <c r="A28" s="69" t="s">
        <v>2246</v>
      </c>
    </row>
    <row r="29" spans="1:1">
      <c r="A29" s="68" t="s">
        <v>2298</v>
      </c>
    </row>
  </sheetData>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E159"/>
  <sheetViews>
    <sheetView topLeftCell="A148" zoomScaleNormal="100" workbookViewId="0">
      <selection activeCell="A171" sqref="A171"/>
    </sheetView>
  </sheetViews>
  <sheetFormatPr defaultRowHeight="15"/>
  <cols>
    <col min="1" max="1" width="17.85546875" customWidth="1"/>
    <col min="2" max="2" width="18" customWidth="1"/>
    <col min="3" max="3" width="18.7109375" customWidth="1"/>
    <col min="5" max="5" width="18.7109375" customWidth="1"/>
  </cols>
  <sheetData>
    <row r="2" spans="1:5">
      <c r="A2" s="37" t="s">
        <v>260</v>
      </c>
    </row>
    <row r="4" spans="1:5">
      <c r="A4" t="s">
        <v>1406</v>
      </c>
    </row>
    <row r="5" spans="1:5">
      <c r="A5" s="38" t="s">
        <v>261</v>
      </c>
    </row>
    <row r="6" spans="1:5" ht="15.75" thickBot="1"/>
    <row r="7" spans="1:5" ht="15.75" thickBot="1">
      <c r="A7" s="39" t="s">
        <v>262</v>
      </c>
      <c r="B7" s="40" t="s">
        <v>263</v>
      </c>
      <c r="C7" s="40" t="s">
        <v>264</v>
      </c>
      <c r="D7" s="40" t="s">
        <v>265</v>
      </c>
      <c r="E7" s="40" t="s">
        <v>266</v>
      </c>
    </row>
    <row r="8" spans="1:5" ht="15.75" thickBot="1">
      <c r="A8" s="41"/>
      <c r="B8" s="42"/>
      <c r="C8" s="42"/>
      <c r="D8" s="42"/>
      <c r="E8" s="42"/>
    </row>
    <row r="9" spans="1:5" ht="15.75" thickBot="1">
      <c r="A9" s="41"/>
      <c r="B9" s="42"/>
      <c r="C9" s="42"/>
      <c r="D9" s="42"/>
      <c r="E9" s="42"/>
    </row>
    <row r="10" spans="1:5" ht="15.75" thickBot="1">
      <c r="A10" s="41"/>
      <c r="B10" s="42"/>
      <c r="C10" s="42"/>
      <c r="D10" s="42"/>
      <c r="E10" s="42"/>
    </row>
    <row r="13" spans="1:5">
      <c r="A13" s="38" t="s">
        <v>267</v>
      </c>
    </row>
    <row r="14" spans="1:5" ht="15.75" thickBot="1"/>
    <row r="15" spans="1:5" ht="15.75" thickBot="1">
      <c r="A15" s="39" t="s">
        <v>262</v>
      </c>
      <c r="B15" s="40" t="s">
        <v>263</v>
      </c>
      <c r="C15" s="40" t="s">
        <v>264</v>
      </c>
      <c r="D15" s="40" t="s">
        <v>265</v>
      </c>
      <c r="E15" s="40" t="s">
        <v>266</v>
      </c>
    </row>
    <row r="16" spans="1:5" ht="15.75" thickBot="1">
      <c r="A16" s="43" t="s">
        <v>268</v>
      </c>
      <c r="B16" s="44" t="s">
        <v>269</v>
      </c>
      <c r="C16" s="44" t="s">
        <v>268</v>
      </c>
      <c r="D16" s="44"/>
      <c r="E16" s="44" t="s">
        <v>270</v>
      </c>
    </row>
    <row r="17" spans="1:5" ht="15.75" thickBot="1">
      <c r="A17" s="41"/>
      <c r="B17" s="42"/>
      <c r="C17" s="42"/>
      <c r="D17" s="42"/>
      <c r="E17" s="42"/>
    </row>
    <row r="18" spans="1:5" ht="15.75" thickBot="1">
      <c r="A18" s="41"/>
      <c r="B18" s="42"/>
      <c r="C18" s="42"/>
      <c r="D18" s="42"/>
      <c r="E18" s="42"/>
    </row>
    <row r="20" spans="1:5">
      <c r="A20" s="38" t="s">
        <v>271</v>
      </c>
    </row>
    <row r="21" spans="1:5" ht="15.75" thickBot="1"/>
    <row r="22" spans="1:5" ht="15.75" thickBot="1">
      <c r="A22" s="39" t="s">
        <v>272</v>
      </c>
      <c r="B22" s="40" t="s">
        <v>273</v>
      </c>
      <c r="C22" s="40" t="s">
        <v>264</v>
      </c>
      <c r="D22" s="40" t="s">
        <v>265</v>
      </c>
      <c r="E22" s="40" t="s">
        <v>266</v>
      </c>
    </row>
    <row r="23" spans="1:5" ht="26.25" thickBot="1">
      <c r="A23" s="43" t="s">
        <v>274</v>
      </c>
      <c r="B23" s="44" t="s">
        <v>269</v>
      </c>
      <c r="C23" s="44" t="s">
        <v>275</v>
      </c>
      <c r="D23" s="44"/>
      <c r="E23" s="44" t="s">
        <v>276</v>
      </c>
    </row>
    <row r="24" spans="1:5" ht="15.75" thickBot="1">
      <c r="A24" s="41"/>
      <c r="B24" s="42"/>
      <c r="C24" s="42"/>
      <c r="D24" s="42"/>
      <c r="E24" s="42"/>
    </row>
    <row r="25" spans="1:5" ht="15.75" thickBot="1">
      <c r="A25" s="41"/>
      <c r="B25" s="42"/>
      <c r="C25" s="42"/>
      <c r="D25" s="42"/>
      <c r="E25" s="42"/>
    </row>
    <row r="26" spans="1:5" ht="15.75" thickBot="1">
      <c r="A26" s="41"/>
      <c r="B26" s="42"/>
      <c r="C26" s="42"/>
      <c r="D26" s="42"/>
      <c r="E26" s="42"/>
    </row>
    <row r="28" spans="1:5">
      <c r="A28" s="38"/>
    </row>
    <row r="30" spans="1:5" ht="15.75" thickBot="1">
      <c r="A30" s="38" t="s">
        <v>278</v>
      </c>
    </row>
    <row r="31" spans="1:5" ht="15.75" thickBot="1">
      <c r="A31" s="39" t="s">
        <v>272</v>
      </c>
      <c r="B31" s="40" t="s">
        <v>273</v>
      </c>
      <c r="C31" s="40" t="s">
        <v>264</v>
      </c>
      <c r="D31" s="40" t="s">
        <v>265</v>
      </c>
      <c r="E31" s="40" t="s">
        <v>266</v>
      </c>
    </row>
    <row r="32" spans="1:5" ht="15.75" thickBot="1">
      <c r="A32" s="43" t="s">
        <v>279</v>
      </c>
      <c r="B32" s="44" t="s">
        <v>269</v>
      </c>
      <c r="C32" s="44" t="s">
        <v>168</v>
      </c>
      <c r="D32" s="44" t="s">
        <v>1405</v>
      </c>
      <c r="E32" s="44" t="s">
        <v>270</v>
      </c>
    </row>
    <row r="33" spans="1:5" ht="15.75" thickBot="1">
      <c r="A33" s="41"/>
      <c r="B33" s="42"/>
      <c r="C33" s="42"/>
      <c r="D33" s="42"/>
      <c r="E33" s="42"/>
    </row>
    <row r="34" spans="1:5">
      <c r="A34" s="38"/>
    </row>
    <row r="35" spans="1:5" ht="15.75" thickBot="1">
      <c r="A35" s="38" t="s">
        <v>280</v>
      </c>
    </row>
    <row r="36" spans="1:5" ht="15.75" thickBot="1">
      <c r="A36" s="39" t="s">
        <v>272</v>
      </c>
      <c r="B36" s="40" t="s">
        <v>263</v>
      </c>
      <c r="C36" s="40" t="s">
        <v>264</v>
      </c>
      <c r="D36" s="40" t="s">
        <v>265</v>
      </c>
      <c r="E36" s="40" t="s">
        <v>266</v>
      </c>
    </row>
    <row r="37" spans="1:5" ht="15.75" thickBot="1">
      <c r="A37" s="43" t="s">
        <v>1404</v>
      </c>
      <c r="B37" s="44" t="s">
        <v>269</v>
      </c>
      <c r="C37" s="43" t="s">
        <v>281</v>
      </c>
      <c r="D37" s="42"/>
      <c r="E37" s="44" t="s">
        <v>270</v>
      </c>
    </row>
    <row r="38" spans="1:5" ht="15.75" thickBot="1">
      <c r="A38" s="41"/>
      <c r="B38" s="42"/>
      <c r="C38" s="42"/>
      <c r="D38" s="42"/>
      <c r="E38" s="42"/>
    </row>
    <row r="41" spans="1:5" ht="15.75" thickBot="1">
      <c r="A41" s="38" t="s">
        <v>282</v>
      </c>
    </row>
    <row r="42" spans="1:5" ht="15.75" thickBot="1">
      <c r="A42" s="39" t="s">
        <v>262</v>
      </c>
      <c r="B42" s="40" t="s">
        <v>263</v>
      </c>
      <c r="C42" s="40" t="s">
        <v>264</v>
      </c>
      <c r="D42" s="40" t="s">
        <v>265</v>
      </c>
      <c r="E42" s="40" t="s">
        <v>283</v>
      </c>
    </row>
    <row r="43" spans="1:5" ht="51.75" thickBot="1">
      <c r="A43" s="43" t="s">
        <v>284</v>
      </c>
      <c r="B43" s="44" t="s">
        <v>269</v>
      </c>
      <c r="C43" s="44" t="s">
        <v>285</v>
      </c>
      <c r="D43" s="449">
        <v>500000</v>
      </c>
      <c r="E43" s="44" t="s">
        <v>276</v>
      </c>
    </row>
    <row r="44" spans="1:5">
      <c r="A44" s="38"/>
    </row>
    <row r="45" spans="1:5" ht="15.75" thickBot="1">
      <c r="A45" s="38" t="s">
        <v>286</v>
      </c>
    </row>
    <row r="46" spans="1:5" ht="15.75" thickBot="1">
      <c r="A46" s="39" t="s">
        <v>272</v>
      </c>
      <c r="B46" s="40" t="s">
        <v>287</v>
      </c>
      <c r="C46" s="40" t="s">
        <v>264</v>
      </c>
      <c r="D46" s="40" t="s">
        <v>265</v>
      </c>
      <c r="E46" s="40" t="s">
        <v>266</v>
      </c>
    </row>
    <row r="47" spans="1:5" ht="15.75" thickBot="1">
      <c r="A47" s="43"/>
      <c r="B47" s="44"/>
      <c r="C47" s="44"/>
      <c r="D47" s="44"/>
      <c r="E47" s="44"/>
    </row>
    <row r="48" spans="1:5" ht="15.75" thickBot="1">
      <c r="A48" s="43"/>
      <c r="B48" s="44"/>
      <c r="C48" s="44"/>
      <c r="D48" s="44"/>
      <c r="E48" s="44"/>
    </row>
    <row r="49" spans="1:5">
      <c r="A49" s="38"/>
    </row>
    <row r="50" spans="1:5">
      <c r="A50" s="38"/>
    </row>
    <row r="51" spans="1:5">
      <c r="A51" s="38"/>
    </row>
    <row r="52" spans="1:5" ht="15.75" thickBot="1">
      <c r="A52" s="38" t="s">
        <v>174</v>
      </c>
    </row>
    <row r="53" spans="1:5" ht="15.75" thickBot="1">
      <c r="A53" s="39" t="s">
        <v>272</v>
      </c>
      <c r="B53" s="40" t="s">
        <v>263</v>
      </c>
      <c r="C53" s="40" t="s">
        <v>264</v>
      </c>
      <c r="D53" s="40" t="s">
        <v>265</v>
      </c>
      <c r="E53" s="40" t="s">
        <v>266</v>
      </c>
    </row>
    <row r="54" spans="1:5" s="454" customFormat="1" ht="26.25" thickBot="1">
      <c r="A54" s="452" t="s">
        <v>288</v>
      </c>
      <c r="B54" s="453" t="s">
        <v>269</v>
      </c>
      <c r="C54" s="453" t="s">
        <v>289</v>
      </c>
      <c r="D54" s="455" t="s">
        <v>1403</v>
      </c>
      <c r="E54" s="453" t="s">
        <v>276</v>
      </c>
    </row>
    <row r="55" spans="1:5" s="454" customFormat="1" ht="39" thickBot="1">
      <c r="A55" s="452" t="s">
        <v>290</v>
      </c>
      <c r="B55" s="453" t="s">
        <v>269</v>
      </c>
      <c r="C55" s="453" t="s">
        <v>289</v>
      </c>
      <c r="D55" s="453" t="s">
        <v>309</v>
      </c>
      <c r="E55" s="453" t="s">
        <v>276</v>
      </c>
    </row>
    <row r="58" spans="1:5" ht="15.75" thickBot="1">
      <c r="A58" s="38" t="s">
        <v>291</v>
      </c>
    </row>
    <row r="59" spans="1:5" ht="15.75" thickBot="1">
      <c r="A59" s="39" t="s">
        <v>272</v>
      </c>
      <c r="B59" s="40" t="s">
        <v>263</v>
      </c>
      <c r="C59" s="40" t="s">
        <v>264</v>
      </c>
      <c r="D59" s="40" t="s">
        <v>265</v>
      </c>
      <c r="E59" s="40" t="s">
        <v>266</v>
      </c>
    </row>
    <row r="60" spans="1:5" s="454" customFormat="1" ht="39" thickBot="1">
      <c r="A60" s="452" t="s">
        <v>292</v>
      </c>
      <c r="B60" s="453" t="s">
        <v>269</v>
      </c>
      <c r="C60" s="453" t="s">
        <v>293</v>
      </c>
      <c r="D60" s="453" t="s">
        <v>1394</v>
      </c>
      <c r="E60" s="453" t="s">
        <v>270</v>
      </c>
    </row>
    <row r="61" spans="1:5" s="454" customFormat="1" ht="15.75" thickBot="1">
      <c r="A61" s="452" t="s">
        <v>1399</v>
      </c>
      <c r="B61" s="453" t="s">
        <v>269</v>
      </c>
      <c r="C61" s="453" t="s">
        <v>293</v>
      </c>
      <c r="D61" s="453" t="s">
        <v>1401</v>
      </c>
      <c r="E61" s="453" t="s">
        <v>270</v>
      </c>
    </row>
    <row r="62" spans="1:5" s="454" customFormat="1" ht="26.25" thickBot="1">
      <c r="A62" s="452" t="s">
        <v>1400</v>
      </c>
      <c r="B62" s="453" t="s">
        <v>269</v>
      </c>
      <c r="C62" s="453" t="s">
        <v>293</v>
      </c>
      <c r="D62" s="453" t="s">
        <v>1402</v>
      </c>
      <c r="E62" s="453" t="s">
        <v>270</v>
      </c>
    </row>
    <row r="63" spans="1:5">
      <c r="A63" s="38"/>
    </row>
    <row r="64" spans="1:5" ht="15.75" thickBot="1">
      <c r="A64" s="38" t="s">
        <v>294</v>
      </c>
    </row>
    <row r="65" spans="1:5" ht="15.75" thickBot="1">
      <c r="A65" s="39" t="s">
        <v>272</v>
      </c>
      <c r="B65" s="40" t="s">
        <v>273</v>
      </c>
      <c r="C65" s="40" t="s">
        <v>264</v>
      </c>
      <c r="D65" s="40" t="s">
        <v>265</v>
      </c>
      <c r="E65" s="40" t="s">
        <v>266</v>
      </c>
    </row>
    <row r="66" spans="1:5" s="454" customFormat="1" ht="26.25" thickBot="1">
      <c r="A66" s="452" t="s">
        <v>295</v>
      </c>
      <c r="B66" s="453" t="s">
        <v>269</v>
      </c>
      <c r="C66" s="453" t="s">
        <v>296</v>
      </c>
      <c r="D66" s="453" t="s">
        <v>1393</v>
      </c>
      <c r="E66" s="453" t="s">
        <v>276</v>
      </c>
    </row>
    <row r="67" spans="1:5" ht="15.75" thickBot="1">
      <c r="A67" s="43"/>
      <c r="B67" s="44"/>
      <c r="C67" s="44"/>
      <c r="D67" s="44"/>
      <c r="E67" s="44"/>
    </row>
    <row r="68" spans="1:5">
      <c r="A68" s="38"/>
    </row>
    <row r="69" spans="1:5">
      <c r="A69" s="38" t="s">
        <v>297</v>
      </c>
    </row>
    <row r="70" spans="1:5" ht="15.75" thickBot="1"/>
    <row r="71" spans="1:5" ht="15.75" thickBot="1">
      <c r="A71" s="39" t="s">
        <v>272</v>
      </c>
      <c r="B71" s="40" t="s">
        <v>263</v>
      </c>
      <c r="C71" s="40" t="s">
        <v>264</v>
      </c>
      <c r="D71" s="40" t="s">
        <v>265</v>
      </c>
      <c r="E71" s="40" t="s">
        <v>283</v>
      </c>
    </row>
    <row r="72" spans="1:5" s="454" customFormat="1" ht="26.25" thickBot="1">
      <c r="A72" s="452" t="s">
        <v>298</v>
      </c>
      <c r="B72" s="453" t="s">
        <v>269</v>
      </c>
      <c r="C72" s="453" t="s">
        <v>299</v>
      </c>
      <c r="D72" s="453" t="s">
        <v>1391</v>
      </c>
      <c r="E72" s="453" t="s">
        <v>300</v>
      </c>
    </row>
    <row r="73" spans="1:5" s="454" customFormat="1" ht="26.25" thickBot="1">
      <c r="A73" s="452" t="s">
        <v>301</v>
      </c>
      <c r="B73" s="453" t="s">
        <v>269</v>
      </c>
      <c r="C73" s="453" t="s">
        <v>302</v>
      </c>
      <c r="D73" s="453" t="s">
        <v>1392</v>
      </c>
      <c r="E73" s="453" t="s">
        <v>303</v>
      </c>
    </row>
    <row r="74" spans="1:5" s="454" customFormat="1" ht="26.25" thickBot="1">
      <c r="A74" s="452" t="s">
        <v>304</v>
      </c>
      <c r="B74" s="453" t="s">
        <v>269</v>
      </c>
      <c r="C74" s="453" t="s">
        <v>305</v>
      </c>
      <c r="D74" s="453" t="s">
        <v>306</v>
      </c>
      <c r="E74" s="453" t="s">
        <v>276</v>
      </c>
    </row>
    <row r="76" spans="1:5" ht="15.75" thickBot="1">
      <c r="A76" s="38" t="s">
        <v>307</v>
      </c>
    </row>
    <row r="77" spans="1:5" ht="15.75" thickBot="1">
      <c r="A77" s="39" t="s">
        <v>272</v>
      </c>
      <c r="B77" s="40" t="s">
        <v>273</v>
      </c>
      <c r="C77" s="40" t="s">
        <v>264</v>
      </c>
      <c r="D77" s="40" t="s">
        <v>265</v>
      </c>
      <c r="E77" s="40" t="s">
        <v>283</v>
      </c>
    </row>
    <row r="78" spans="1:5" ht="15.75" thickBot="1">
      <c r="A78" s="41"/>
      <c r="B78" s="42"/>
      <c r="C78" s="42"/>
      <c r="D78" s="42"/>
      <c r="E78" s="42"/>
    </row>
    <row r="79" spans="1:5" ht="15.75" thickBot="1">
      <c r="A79" s="41"/>
      <c r="B79" s="42"/>
      <c r="C79" s="42"/>
      <c r="D79" s="42"/>
      <c r="E79" s="42"/>
    </row>
    <row r="80" spans="1:5" ht="15.75" thickBot="1">
      <c r="A80" s="41"/>
      <c r="B80" s="42"/>
      <c r="C80" s="42"/>
      <c r="D80" s="42"/>
      <c r="E80" s="42"/>
    </row>
    <row r="81" spans="1:5">
      <c r="A81" s="38"/>
    </row>
    <row r="82" spans="1:5" ht="15.75" thickBot="1">
      <c r="A82" s="38" t="s">
        <v>308</v>
      </c>
    </row>
    <row r="83" spans="1:5" ht="15.75" thickBot="1">
      <c r="A83" s="39" t="s">
        <v>272</v>
      </c>
      <c r="B83" s="40" t="s">
        <v>263</v>
      </c>
      <c r="C83" s="40" t="s">
        <v>264</v>
      </c>
      <c r="D83" s="40" t="s">
        <v>265</v>
      </c>
      <c r="E83" s="40" t="s">
        <v>266</v>
      </c>
    </row>
    <row r="84" spans="1:5" s="454" customFormat="1" ht="26.25" thickBot="1">
      <c r="A84" s="452" t="s">
        <v>310</v>
      </c>
      <c r="B84" s="453" t="s">
        <v>269</v>
      </c>
      <c r="C84" s="453" t="s">
        <v>311</v>
      </c>
      <c r="D84" s="453"/>
      <c r="E84" s="453" t="s">
        <v>276</v>
      </c>
    </row>
    <row r="85" spans="1:5">
      <c r="A85" s="38"/>
    </row>
    <row r="86" spans="1:5" ht="15.75" thickBot="1">
      <c r="A86" s="38" t="s">
        <v>312</v>
      </c>
    </row>
    <row r="87" spans="1:5" ht="15.75" thickBot="1">
      <c r="A87" s="39" t="s">
        <v>272</v>
      </c>
      <c r="B87" s="40" t="s">
        <v>263</v>
      </c>
      <c r="C87" s="40" t="s">
        <v>264</v>
      </c>
      <c r="D87" s="40" t="s">
        <v>265</v>
      </c>
      <c r="E87" s="40" t="s">
        <v>266</v>
      </c>
    </row>
    <row r="88" spans="1:5" ht="15.75" thickBot="1">
      <c r="A88" s="43"/>
      <c r="B88" s="44"/>
      <c r="C88" s="44"/>
      <c r="D88" s="44"/>
      <c r="E88" s="44"/>
    </row>
    <row r="89" spans="1:5" ht="15.75" thickBot="1">
      <c r="A89" s="43"/>
      <c r="B89" s="44"/>
      <c r="C89" s="44"/>
      <c r="D89" s="44"/>
      <c r="E89" s="44"/>
    </row>
    <row r="90" spans="1:5" ht="15.75" thickBot="1">
      <c r="A90" s="41"/>
      <c r="B90" s="42"/>
      <c r="C90" s="42"/>
      <c r="D90" s="42"/>
      <c r="E90" s="42"/>
    </row>
    <row r="92" spans="1:5" ht="15.75" thickBot="1">
      <c r="A92" s="38" t="s">
        <v>313</v>
      </c>
    </row>
    <row r="93" spans="1:5" ht="15.75" thickBot="1">
      <c r="A93" s="39" t="s">
        <v>272</v>
      </c>
      <c r="B93" s="40" t="s">
        <v>263</v>
      </c>
      <c r="C93" s="40" t="s">
        <v>264</v>
      </c>
      <c r="D93" s="40" t="s">
        <v>265</v>
      </c>
      <c r="E93" s="40" t="s">
        <v>266</v>
      </c>
    </row>
    <row r="94" spans="1:5" s="454" customFormat="1" ht="26.25" thickBot="1">
      <c r="A94" s="452" t="s">
        <v>314</v>
      </c>
      <c r="B94" s="453" t="s">
        <v>269</v>
      </c>
      <c r="C94" s="453" t="s">
        <v>315</v>
      </c>
      <c r="D94" s="453"/>
      <c r="E94" s="453" t="s">
        <v>316</v>
      </c>
    </row>
    <row r="95" spans="1:5" ht="15.75" thickBot="1">
      <c r="A95" s="41"/>
      <c r="B95" s="42"/>
      <c r="C95" s="42"/>
      <c r="D95" s="42"/>
      <c r="E95" s="42"/>
    </row>
    <row r="96" spans="1:5">
      <c r="A96" s="38"/>
    </row>
    <row r="97" spans="1:5" ht="15.75" thickBot="1">
      <c r="A97" s="38" t="s">
        <v>317</v>
      </c>
    </row>
    <row r="98" spans="1:5" ht="15.75" thickBot="1">
      <c r="A98" s="39" t="s">
        <v>272</v>
      </c>
      <c r="B98" s="40" t="s">
        <v>263</v>
      </c>
      <c r="C98" s="40" t="s">
        <v>264</v>
      </c>
      <c r="D98" s="40" t="s">
        <v>265</v>
      </c>
      <c r="E98" s="40" t="s">
        <v>266</v>
      </c>
    </row>
    <row r="99" spans="1:5" s="454" customFormat="1" ht="26.25" thickBot="1">
      <c r="A99" s="452" t="s">
        <v>1397</v>
      </c>
      <c r="B99" s="453" t="s">
        <v>269</v>
      </c>
      <c r="C99" s="453" t="s">
        <v>1398</v>
      </c>
      <c r="D99" s="453"/>
      <c r="E99" s="453" t="s">
        <v>316</v>
      </c>
    </row>
    <row r="100" spans="1:5" ht="15.75" thickBot="1">
      <c r="A100" s="43"/>
      <c r="B100" s="44"/>
      <c r="C100" s="44"/>
      <c r="D100" s="44"/>
      <c r="E100" s="44"/>
    </row>
    <row r="101" spans="1:5" ht="15.75" thickBot="1">
      <c r="A101" s="43"/>
      <c r="B101" s="44"/>
      <c r="C101" s="44"/>
      <c r="D101" s="44"/>
      <c r="E101" s="44"/>
    </row>
    <row r="102" spans="1:5">
      <c r="A102" s="38"/>
    </row>
    <row r="103" spans="1:5" ht="15.75" thickBot="1">
      <c r="A103" s="38" t="s">
        <v>318</v>
      </c>
    </row>
    <row r="104" spans="1:5" ht="15.75" thickBot="1">
      <c r="A104" s="39" t="s">
        <v>272</v>
      </c>
      <c r="B104" s="40" t="s">
        <v>273</v>
      </c>
      <c r="C104" s="40" t="s">
        <v>264</v>
      </c>
      <c r="D104" s="40" t="s">
        <v>265</v>
      </c>
      <c r="E104" s="40" t="s">
        <v>266</v>
      </c>
    </row>
    <row r="105" spans="1:5" s="454" customFormat="1" ht="26.25" thickBot="1">
      <c r="A105" s="452" t="s">
        <v>546</v>
      </c>
      <c r="B105" s="453" t="s">
        <v>269</v>
      </c>
      <c r="C105" s="453" t="s">
        <v>202</v>
      </c>
      <c r="D105" s="453" t="s">
        <v>1391</v>
      </c>
      <c r="E105" s="453" t="s">
        <v>276</v>
      </c>
    </row>
    <row r="106" spans="1:5" s="454" customFormat="1" ht="39" thickBot="1">
      <c r="A106" s="452" t="s">
        <v>1185</v>
      </c>
      <c r="B106" s="453" t="s">
        <v>269</v>
      </c>
      <c r="C106" s="453" t="s">
        <v>319</v>
      </c>
      <c r="D106" s="453" t="s">
        <v>1396</v>
      </c>
      <c r="E106" s="453" t="s">
        <v>316</v>
      </c>
    </row>
    <row r="107" spans="1:5">
      <c r="A107" s="38"/>
    </row>
    <row r="108" spans="1:5" ht="15.75" thickBot="1">
      <c r="A108" s="38" t="s">
        <v>320</v>
      </c>
    </row>
    <row r="109" spans="1:5" ht="15.75" thickBot="1">
      <c r="A109" s="39" t="s">
        <v>272</v>
      </c>
      <c r="B109" s="40" t="s">
        <v>263</v>
      </c>
      <c r="C109" s="40" t="s">
        <v>264</v>
      </c>
      <c r="D109" s="40" t="s">
        <v>265</v>
      </c>
      <c r="E109" s="40" t="s">
        <v>266</v>
      </c>
    </row>
    <row r="110" spans="1:5" s="454" customFormat="1" ht="15.75" thickBot="1">
      <c r="A110" s="452" t="s">
        <v>321</v>
      </c>
      <c r="B110" s="453" t="s">
        <v>269</v>
      </c>
      <c r="C110" s="453" t="s">
        <v>322</v>
      </c>
      <c r="D110" s="453" t="s">
        <v>1395</v>
      </c>
      <c r="E110" s="453" t="s">
        <v>316</v>
      </c>
    </row>
    <row r="111" spans="1:5" s="454" customFormat="1" ht="26.25" thickBot="1">
      <c r="A111" s="452" t="s">
        <v>324</v>
      </c>
      <c r="B111" s="453" t="s">
        <v>269</v>
      </c>
      <c r="C111" s="453" t="s">
        <v>322</v>
      </c>
      <c r="D111" s="453" t="s">
        <v>1392</v>
      </c>
      <c r="E111" s="453" t="s">
        <v>300</v>
      </c>
    </row>
    <row r="114" spans="1:5" ht="15.75" thickBot="1">
      <c r="A114" s="38" t="s">
        <v>325</v>
      </c>
    </row>
    <row r="115" spans="1:5" ht="15.75" thickBot="1">
      <c r="A115" s="39" t="s">
        <v>272</v>
      </c>
      <c r="B115" s="40" t="s">
        <v>263</v>
      </c>
      <c r="C115" s="40" t="s">
        <v>264</v>
      </c>
      <c r="D115" s="40" t="s">
        <v>265</v>
      </c>
      <c r="E115" s="40" t="s">
        <v>277</v>
      </c>
    </row>
    <row r="116" spans="1:5" s="454" customFormat="1" ht="26.25" thickBot="1">
      <c r="A116" s="452" t="s">
        <v>326</v>
      </c>
      <c r="B116" s="453" t="s">
        <v>269</v>
      </c>
      <c r="C116" s="453" t="s">
        <v>327</v>
      </c>
      <c r="D116" s="453" t="s">
        <v>1394</v>
      </c>
      <c r="E116" s="453" t="s">
        <v>276</v>
      </c>
    </row>
    <row r="117" spans="1:5" ht="15.75" thickBot="1">
      <c r="A117" s="41"/>
      <c r="B117" s="42"/>
      <c r="C117" s="42"/>
      <c r="D117" s="42"/>
      <c r="E117" s="42"/>
    </row>
    <row r="118" spans="1:5" ht="15.75" thickBot="1">
      <c r="A118" s="41"/>
      <c r="B118" s="42"/>
      <c r="C118" s="42"/>
      <c r="D118" s="42"/>
      <c r="E118" s="42"/>
    </row>
    <row r="119" spans="1:5">
      <c r="A119" s="38"/>
    </row>
    <row r="120" spans="1:5">
      <c r="A120" s="38"/>
    </row>
    <row r="121" spans="1:5">
      <c r="A121" s="38"/>
    </row>
    <row r="122" spans="1:5" ht="15.75" thickBot="1">
      <c r="A122" s="38" t="s">
        <v>328</v>
      </c>
    </row>
    <row r="123" spans="1:5" ht="15.75" thickBot="1">
      <c r="A123" s="39" t="s">
        <v>272</v>
      </c>
      <c r="B123" s="40" t="s">
        <v>263</v>
      </c>
      <c r="C123" s="40" t="s">
        <v>264</v>
      </c>
      <c r="D123" s="40" t="s">
        <v>265</v>
      </c>
      <c r="E123" s="40" t="s">
        <v>283</v>
      </c>
    </row>
    <row r="124" spans="1:5" ht="15.75" thickBot="1">
      <c r="A124" s="43" t="s">
        <v>1404</v>
      </c>
      <c r="B124" s="44" t="s">
        <v>269</v>
      </c>
      <c r="C124" s="43" t="s">
        <v>329</v>
      </c>
      <c r="D124" s="44"/>
      <c r="E124" s="44" t="s">
        <v>276</v>
      </c>
    </row>
    <row r="125" spans="1:5" ht="15.75" thickBot="1">
      <c r="A125" s="43" t="s">
        <v>1404</v>
      </c>
      <c r="B125" s="44" t="s">
        <v>269</v>
      </c>
      <c r="C125" s="43" t="s">
        <v>330</v>
      </c>
      <c r="D125" s="44"/>
      <c r="E125" s="44" t="s">
        <v>276</v>
      </c>
    </row>
    <row r="126" spans="1:5" ht="15.75" thickBot="1">
      <c r="A126" s="43" t="s">
        <v>1404</v>
      </c>
      <c r="B126" s="44" t="s">
        <v>269</v>
      </c>
      <c r="C126" s="43" t="s">
        <v>329</v>
      </c>
      <c r="D126" s="44"/>
      <c r="E126" s="44" t="s">
        <v>276</v>
      </c>
    </row>
    <row r="127" spans="1:5">
      <c r="A127" s="38"/>
    </row>
    <row r="128" spans="1:5" ht="15.75" thickBot="1">
      <c r="A128" s="38" t="s">
        <v>331</v>
      </c>
    </row>
    <row r="129" spans="1:5" ht="15.75" thickBot="1">
      <c r="A129" s="39" t="s">
        <v>272</v>
      </c>
      <c r="B129" s="40" t="s">
        <v>273</v>
      </c>
      <c r="C129" s="40" t="s">
        <v>264</v>
      </c>
      <c r="D129" s="40" t="s">
        <v>265</v>
      </c>
      <c r="E129" s="40" t="s">
        <v>283</v>
      </c>
    </row>
    <row r="130" spans="1:5" s="454" customFormat="1" ht="15.75" thickBot="1">
      <c r="A130" s="452" t="s">
        <v>332</v>
      </c>
      <c r="B130" s="453" t="s">
        <v>269</v>
      </c>
      <c r="C130" s="453" t="s">
        <v>333</v>
      </c>
      <c r="D130" s="453" t="s">
        <v>323</v>
      </c>
      <c r="E130" s="453" t="s">
        <v>276</v>
      </c>
    </row>
    <row r="132" spans="1:5" ht="15.75" thickBot="1">
      <c r="A132" s="38" t="s">
        <v>334</v>
      </c>
    </row>
    <row r="133" spans="1:5" ht="15.75" thickBot="1">
      <c r="A133" s="39" t="s">
        <v>272</v>
      </c>
      <c r="B133" s="40" t="s">
        <v>273</v>
      </c>
      <c r="C133" s="40" t="s">
        <v>264</v>
      </c>
      <c r="D133" s="40" t="s">
        <v>265</v>
      </c>
      <c r="E133" s="40" t="s">
        <v>266</v>
      </c>
    </row>
    <row r="134" spans="1:5" ht="15.75" thickBot="1">
      <c r="A134" s="43" t="s">
        <v>335</v>
      </c>
      <c r="B134" s="44" t="s">
        <v>269</v>
      </c>
      <c r="C134" s="44" t="s">
        <v>336</v>
      </c>
      <c r="D134" s="44" t="s">
        <v>1407</v>
      </c>
      <c r="E134" s="44" t="s">
        <v>270</v>
      </c>
    </row>
    <row r="135" spans="1:5" ht="15.75" thickBot="1">
      <c r="A135" s="43"/>
      <c r="B135" s="44"/>
      <c r="C135" s="44"/>
      <c r="D135" s="44"/>
      <c r="E135" s="44" t="s">
        <v>270</v>
      </c>
    </row>
    <row r="136" spans="1:5" ht="15.75" thickBot="1">
      <c r="A136" s="43"/>
      <c r="B136" s="44"/>
      <c r="C136" s="44"/>
      <c r="D136" s="44"/>
      <c r="E136" s="44" t="s">
        <v>276</v>
      </c>
    </row>
    <row r="137" spans="1:5">
      <c r="A137" s="38"/>
    </row>
    <row r="138" spans="1:5">
      <c r="A138" s="38"/>
    </row>
    <row r="139" spans="1:5">
      <c r="A139" s="38"/>
    </row>
    <row r="140" spans="1:5" ht="15.75" thickBot="1">
      <c r="A140" s="38" t="s">
        <v>337</v>
      </c>
    </row>
    <row r="141" spans="1:5" ht="15.75" thickBot="1">
      <c r="A141" s="39" t="s">
        <v>272</v>
      </c>
      <c r="B141" s="40" t="s">
        <v>263</v>
      </c>
      <c r="C141" s="40" t="s">
        <v>264</v>
      </c>
      <c r="D141" s="40" t="s">
        <v>265</v>
      </c>
      <c r="E141" s="40" t="s">
        <v>266</v>
      </c>
    </row>
    <row r="142" spans="1:5" ht="15.75" thickBot="1">
      <c r="A142" s="43" t="s">
        <v>1404</v>
      </c>
      <c r="B142" s="44" t="s">
        <v>269</v>
      </c>
      <c r="C142" s="44" t="s">
        <v>338</v>
      </c>
      <c r="D142" s="42"/>
      <c r="E142" s="44" t="s">
        <v>276</v>
      </c>
    </row>
    <row r="143" spans="1:5" ht="15.75" thickBot="1">
      <c r="A143" s="43" t="s">
        <v>1404</v>
      </c>
      <c r="B143" s="44" t="s">
        <v>269</v>
      </c>
      <c r="C143" s="44" t="s">
        <v>1408</v>
      </c>
      <c r="D143" s="42"/>
      <c r="E143" s="44" t="s">
        <v>276</v>
      </c>
    </row>
    <row r="144" spans="1:5" ht="15.75" thickBot="1">
      <c r="A144" s="43" t="s">
        <v>1404</v>
      </c>
      <c r="B144" s="44" t="s">
        <v>269</v>
      </c>
      <c r="C144" s="44" t="s">
        <v>339</v>
      </c>
      <c r="D144" s="42"/>
      <c r="E144" s="44" t="s">
        <v>276</v>
      </c>
    </row>
    <row r="145" spans="1:5" ht="15.75" thickBot="1">
      <c r="A145" s="43" t="s">
        <v>1404</v>
      </c>
      <c r="B145" s="44" t="s">
        <v>269</v>
      </c>
      <c r="C145" s="44" t="s">
        <v>340</v>
      </c>
      <c r="D145" s="42"/>
      <c r="E145" s="44" t="s">
        <v>276</v>
      </c>
    </row>
    <row r="148" spans="1:5" ht="15.75" thickBot="1">
      <c r="A148" s="38" t="s">
        <v>341</v>
      </c>
    </row>
    <row r="149" spans="1:5">
      <c r="A149" s="450" t="s">
        <v>272</v>
      </c>
      <c r="B149" s="448" t="s">
        <v>263</v>
      </c>
      <c r="C149" s="448" t="s">
        <v>264</v>
      </c>
      <c r="D149" s="448" t="s">
        <v>265</v>
      </c>
      <c r="E149" s="448" t="s">
        <v>283</v>
      </c>
    </row>
    <row r="150" spans="1:5" s="454" customFormat="1" ht="15.75" thickBot="1">
      <c r="A150" s="452" t="s">
        <v>178</v>
      </c>
      <c r="B150" s="453" t="s">
        <v>269</v>
      </c>
      <c r="C150" s="453" t="s">
        <v>1389</v>
      </c>
      <c r="D150" s="453" t="s">
        <v>1390</v>
      </c>
      <c r="E150" s="453" t="s">
        <v>316</v>
      </c>
    </row>
    <row r="151" spans="1:5" ht="25.5">
      <c r="A151" s="451" t="s">
        <v>342</v>
      </c>
      <c r="B151" s="451" t="s">
        <v>269</v>
      </c>
      <c r="C151" s="451" t="s">
        <v>180</v>
      </c>
      <c r="D151" s="451"/>
      <c r="E151" s="451" t="s">
        <v>276</v>
      </c>
    </row>
    <row r="152" spans="1:5">
      <c r="A152" s="363"/>
      <c r="B152" s="363"/>
      <c r="C152" s="363"/>
      <c r="D152" s="363"/>
      <c r="E152" s="363"/>
    </row>
    <row r="153" spans="1:5">
      <c r="A153" s="38"/>
    </row>
    <row r="154" spans="1:5" ht="15.75" thickBot="1">
      <c r="A154" s="38" t="s">
        <v>343</v>
      </c>
    </row>
    <row r="155" spans="1:5" ht="15.75" thickBot="1">
      <c r="A155" s="39" t="s">
        <v>272</v>
      </c>
      <c r="B155" s="40" t="s">
        <v>263</v>
      </c>
      <c r="C155" s="40" t="s">
        <v>264</v>
      </c>
      <c r="D155" s="40" t="s">
        <v>265</v>
      </c>
      <c r="E155" s="40" t="s">
        <v>266</v>
      </c>
    </row>
    <row r="156" spans="1:5" ht="26.25" thickBot="1">
      <c r="A156" s="43" t="s">
        <v>346</v>
      </c>
      <c r="B156" s="44" t="s">
        <v>269</v>
      </c>
      <c r="C156" s="44" t="s">
        <v>345</v>
      </c>
      <c r="D156" s="44"/>
      <c r="E156" s="44" t="s">
        <v>270</v>
      </c>
    </row>
    <row r="157" spans="1:5" ht="26.25" thickBot="1">
      <c r="A157" s="43" t="s">
        <v>344</v>
      </c>
      <c r="B157" s="44" t="s">
        <v>269</v>
      </c>
      <c r="C157" s="44" t="s">
        <v>345</v>
      </c>
      <c r="D157" s="44"/>
      <c r="E157" s="44" t="s">
        <v>316</v>
      </c>
    </row>
    <row r="158" spans="1:5">
      <c r="A158" s="38"/>
    </row>
    <row r="159" spans="1:5">
      <c r="A159" s="38"/>
    </row>
  </sheetData>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92"/>
  <sheetViews>
    <sheetView topLeftCell="A21" zoomScale="130" zoomScaleNormal="130" workbookViewId="0">
      <selection activeCell="D26" sqref="D26"/>
    </sheetView>
  </sheetViews>
  <sheetFormatPr defaultColWidth="8" defaultRowHeight="12.75"/>
  <cols>
    <col min="1" max="1" width="2" style="1388" customWidth="1"/>
    <col min="2" max="2" width="4.42578125" style="1388" hidden="1" customWidth="1"/>
    <col min="3" max="3" width="11.5703125" style="1388" customWidth="1"/>
    <col min="4" max="4" width="38.28515625" style="1405" customWidth="1"/>
    <col min="5" max="7" width="11.5703125" style="1407" customWidth="1"/>
    <col min="8" max="8" width="11.5703125" style="1388" bestFit="1" customWidth="1"/>
    <col min="9" max="9" width="9.42578125" style="1388" bestFit="1" customWidth="1"/>
    <col min="10" max="16384" width="8" style="1388"/>
  </cols>
  <sheetData>
    <row r="1" spans="1:7" s="1382" customFormat="1" ht="15.75">
      <c r="A1" s="1379" t="s">
        <v>1409</v>
      </c>
      <c r="B1" s="1379"/>
      <c r="C1" s="1379"/>
      <c r="D1" s="1380"/>
      <c r="E1" s="1381"/>
      <c r="F1" s="1381"/>
      <c r="G1" s="1381"/>
    </row>
    <row r="2" spans="1:7" s="1382" customFormat="1" ht="15.75">
      <c r="A2" s="1379" t="s">
        <v>1410</v>
      </c>
      <c r="B2" s="1379"/>
      <c r="C2" s="1379"/>
      <c r="D2" s="1380"/>
      <c r="E2" s="1381"/>
      <c r="F2" s="1381"/>
      <c r="G2" s="1381"/>
    </row>
    <row r="3" spans="1:7" s="1383" customFormat="1" ht="15.75">
      <c r="A3" s="1383" t="s">
        <v>1411</v>
      </c>
      <c r="C3" s="1384"/>
      <c r="D3" s="1385"/>
      <c r="E3" s="1386" t="s">
        <v>1412</v>
      </c>
      <c r="F3" s="1386" t="s">
        <v>378</v>
      </c>
      <c r="G3" s="1386" t="s">
        <v>1413</v>
      </c>
    </row>
    <row r="4" spans="1:7" ht="15.75">
      <c r="A4" s="1387"/>
      <c r="C4" s="1389"/>
      <c r="D4" s="1390"/>
      <c r="E4" s="1386" t="s">
        <v>1414</v>
      </c>
      <c r="F4" s="1386" t="s">
        <v>1415</v>
      </c>
      <c r="G4" s="1391" t="s">
        <v>1415</v>
      </c>
    </row>
    <row r="5" spans="1:7" ht="15.75">
      <c r="A5" s="1387"/>
      <c r="C5" s="1389"/>
      <c r="D5" s="1390"/>
      <c r="E5" s="1392" t="s">
        <v>1416</v>
      </c>
      <c r="F5" s="1392" t="s">
        <v>1417</v>
      </c>
      <c r="G5" s="1393" t="s">
        <v>1417</v>
      </c>
    </row>
    <row r="6" spans="1:7" ht="15.75">
      <c r="A6" s="1387"/>
      <c r="C6" s="1389"/>
      <c r="D6" s="1390"/>
      <c r="E6" s="1392" t="s">
        <v>1100</v>
      </c>
      <c r="F6" s="1392" t="s">
        <v>1100</v>
      </c>
      <c r="G6" s="1393" t="s">
        <v>1100</v>
      </c>
    </row>
    <row r="7" spans="1:7" hidden="1">
      <c r="C7" s="1389"/>
      <c r="D7" s="1390"/>
      <c r="E7" s="1394"/>
      <c r="F7" s="1394"/>
      <c r="G7" s="1394"/>
    </row>
    <row r="8" spans="1:7" ht="25.5" hidden="1">
      <c r="B8" s="1388">
        <v>6707</v>
      </c>
      <c r="C8" s="1389" t="s">
        <v>1418</v>
      </c>
      <c r="D8" s="1390" t="s">
        <v>1419</v>
      </c>
      <c r="E8" s="1394"/>
      <c r="F8" s="1394"/>
      <c r="G8" s="1394"/>
    </row>
    <row r="9" spans="1:7" hidden="1">
      <c r="B9" s="1388">
        <v>6707</v>
      </c>
      <c r="C9" s="1389" t="s">
        <v>1418</v>
      </c>
      <c r="D9" s="1390" t="s">
        <v>1420</v>
      </c>
      <c r="E9" s="1394"/>
      <c r="F9" s="1394"/>
      <c r="G9" s="1394"/>
    </row>
    <row r="10" spans="1:7" hidden="1">
      <c r="B10" s="1388">
        <v>6707</v>
      </c>
      <c r="C10" s="1389" t="s">
        <v>1421</v>
      </c>
      <c r="D10" s="1390" t="s">
        <v>1422</v>
      </c>
      <c r="E10" s="1394"/>
      <c r="F10" s="1394"/>
      <c r="G10" s="1394"/>
    </row>
    <row r="11" spans="1:7">
      <c r="C11" s="1389" t="s">
        <v>1423</v>
      </c>
      <c r="D11" s="1390" t="s">
        <v>1424</v>
      </c>
      <c r="E11" s="1394">
        <v>20000</v>
      </c>
      <c r="F11" s="1394"/>
      <c r="G11" s="1394"/>
    </row>
    <row r="12" spans="1:7">
      <c r="C12" s="1389" t="s">
        <v>1425</v>
      </c>
      <c r="D12" s="1390" t="s">
        <v>1426</v>
      </c>
      <c r="E12" s="1394">
        <v>0</v>
      </c>
      <c r="F12" s="1394"/>
      <c r="G12" s="1394"/>
    </row>
    <row r="13" spans="1:7" ht="25.5">
      <c r="C13" s="1389" t="s">
        <v>1427</v>
      </c>
      <c r="D13" s="1390" t="s">
        <v>1428</v>
      </c>
      <c r="E13" s="1395">
        <v>2600000</v>
      </c>
      <c r="F13" s="1394"/>
      <c r="G13" s="1394"/>
    </row>
    <row r="14" spans="1:7" ht="25.5">
      <c r="C14" s="1389" t="s">
        <v>1429</v>
      </c>
      <c r="D14" s="1390" t="s">
        <v>1430</v>
      </c>
      <c r="E14" s="1394">
        <v>0</v>
      </c>
      <c r="F14" s="1394"/>
      <c r="G14" s="1394"/>
    </row>
    <row r="15" spans="1:7">
      <c r="C15" s="1389" t="s">
        <v>1431</v>
      </c>
      <c r="D15" s="1390" t="s">
        <v>1432</v>
      </c>
      <c r="E15" s="1394">
        <v>0</v>
      </c>
      <c r="F15" s="1394"/>
      <c r="G15" s="1394"/>
    </row>
    <row r="16" spans="1:7" hidden="1">
      <c r="C16" s="1389" t="s">
        <v>1433</v>
      </c>
      <c r="D16" s="1390" t="s">
        <v>1434</v>
      </c>
      <c r="E16" s="1394"/>
      <c r="F16" s="1394"/>
      <c r="G16" s="1394"/>
    </row>
    <row r="17" spans="2:9" ht="38.25">
      <c r="C17" s="1389" t="s">
        <v>1435</v>
      </c>
      <c r="D17" s="1390" t="s">
        <v>1436</v>
      </c>
      <c r="E17" s="1395">
        <v>5642000</v>
      </c>
      <c r="F17" s="1394">
        <v>1000000</v>
      </c>
      <c r="G17" s="1394">
        <v>0</v>
      </c>
    </row>
    <row r="18" spans="2:9" ht="25.5">
      <c r="C18" s="1389" t="s">
        <v>1437</v>
      </c>
      <c r="D18" s="1390" t="s">
        <v>1438</v>
      </c>
      <c r="E18" s="1395">
        <v>800000</v>
      </c>
      <c r="F18" s="1394">
        <v>5000000</v>
      </c>
      <c r="G18" s="1395">
        <v>2000000</v>
      </c>
    </row>
    <row r="19" spans="2:9" ht="25.5">
      <c r="C19" s="1389" t="s">
        <v>1439</v>
      </c>
      <c r="D19" s="1390" t="s">
        <v>347</v>
      </c>
      <c r="E19" s="1395">
        <v>500000</v>
      </c>
      <c r="F19" s="1395">
        <v>5000000</v>
      </c>
      <c r="G19" s="1395">
        <v>2500000</v>
      </c>
    </row>
    <row r="20" spans="2:9" ht="38.25">
      <c r="C20" s="1389" t="s">
        <v>1440</v>
      </c>
      <c r="D20" s="1390" t="s">
        <v>1441</v>
      </c>
      <c r="E20" s="1395">
        <v>7889500</v>
      </c>
      <c r="F20" s="1394">
        <v>4000000</v>
      </c>
      <c r="G20" s="1395">
        <v>4000000</v>
      </c>
    </row>
    <row r="21" spans="2:9" ht="25.5">
      <c r="C21" s="1389"/>
      <c r="D21" s="1390" t="s">
        <v>1442</v>
      </c>
      <c r="E21" s="1395">
        <v>2568500</v>
      </c>
      <c r="F21" s="1395">
        <v>5000000</v>
      </c>
      <c r="G21" s="1395">
        <v>1500000</v>
      </c>
    </row>
    <row r="22" spans="2:9">
      <c r="C22" s="1389"/>
      <c r="D22" s="1390" t="s">
        <v>1443</v>
      </c>
      <c r="E22" s="1394">
        <v>1480000</v>
      </c>
      <c r="F22" s="1394">
        <v>1500000</v>
      </c>
      <c r="G22" s="1394">
        <v>1500000</v>
      </c>
    </row>
    <row r="23" spans="2:9">
      <c r="C23" s="1389"/>
      <c r="D23" s="1390"/>
      <c r="E23" s="1394"/>
      <c r="F23" s="1394"/>
      <c r="G23" s="1394"/>
    </row>
    <row r="24" spans="2:9">
      <c r="C24" s="1389"/>
      <c r="D24" s="1390"/>
      <c r="E24" s="1396">
        <f t="shared" ref="E24:G24" si="0">SUM(E10:E22)</f>
        <v>21500000</v>
      </c>
      <c r="F24" s="1396">
        <f t="shared" si="0"/>
        <v>21500000</v>
      </c>
      <c r="G24" s="1395">
        <f t="shared" si="0"/>
        <v>11500000</v>
      </c>
      <c r="H24" s="1397"/>
      <c r="I24" s="1383"/>
    </row>
    <row r="25" spans="2:9">
      <c r="C25" s="1389"/>
      <c r="D25" s="1390"/>
      <c r="E25" s="1394"/>
      <c r="F25" s="1394"/>
      <c r="G25" s="1394"/>
    </row>
    <row r="26" spans="2:9" ht="25.5">
      <c r="B26" s="1388">
        <v>6601</v>
      </c>
      <c r="C26" s="1389" t="s">
        <v>1444</v>
      </c>
      <c r="D26" s="1390" t="s">
        <v>348</v>
      </c>
      <c r="E26" s="1394">
        <v>1000000</v>
      </c>
      <c r="F26" s="1394">
        <v>5000000</v>
      </c>
      <c r="G26" s="1394">
        <v>0</v>
      </c>
    </row>
    <row r="27" spans="2:9" hidden="1">
      <c r="B27" s="1388">
        <v>6153</v>
      </c>
      <c r="C27" s="1389" t="s">
        <v>1445</v>
      </c>
      <c r="D27" s="1390" t="s">
        <v>1446</v>
      </c>
      <c r="E27" s="1394"/>
      <c r="F27" s="1394"/>
      <c r="G27" s="1394"/>
    </row>
    <row r="28" spans="2:9">
      <c r="B28" s="1388">
        <v>6501</v>
      </c>
      <c r="C28" s="1389" t="s">
        <v>1447</v>
      </c>
      <c r="D28" s="1390" t="s">
        <v>349</v>
      </c>
      <c r="E28" s="1394">
        <v>11500000</v>
      </c>
      <c r="F28" s="1394">
        <v>30000000</v>
      </c>
      <c r="G28" s="1394">
        <v>4518335</v>
      </c>
    </row>
    <row r="29" spans="2:9" hidden="1">
      <c r="B29" s="1388">
        <v>6601</v>
      </c>
      <c r="C29" s="1389" t="s">
        <v>1448</v>
      </c>
      <c r="D29" s="1390" t="s">
        <v>1449</v>
      </c>
      <c r="E29" s="1394"/>
      <c r="F29" s="1394"/>
      <c r="G29" s="1394"/>
    </row>
    <row r="30" spans="2:9" ht="25.5" hidden="1">
      <c r="C30" s="1389" t="s">
        <v>1450</v>
      </c>
      <c r="D30" s="1390" t="s">
        <v>1451</v>
      </c>
      <c r="E30" s="1394"/>
      <c r="F30" s="1394"/>
      <c r="G30" s="1394"/>
    </row>
    <row r="31" spans="2:9" ht="25.5" hidden="1">
      <c r="C31" s="1389" t="s">
        <v>1452</v>
      </c>
      <c r="D31" s="1390" t="s">
        <v>1453</v>
      </c>
      <c r="E31" s="1394"/>
      <c r="F31" s="1394"/>
      <c r="G31" s="1394"/>
    </row>
    <row r="32" spans="2:9" ht="25.5" hidden="1">
      <c r="C32" s="1389" t="s">
        <v>1454</v>
      </c>
      <c r="D32" s="1390" t="s">
        <v>1455</v>
      </c>
      <c r="E32" s="1394"/>
      <c r="F32" s="1394"/>
      <c r="G32" s="1394"/>
    </row>
    <row r="33" spans="3:7" ht="25.5" hidden="1">
      <c r="C33" s="1389" t="s">
        <v>1456</v>
      </c>
      <c r="D33" s="1390" t="s">
        <v>350</v>
      </c>
      <c r="E33" s="1394"/>
      <c r="F33" s="1394"/>
      <c r="G33" s="1394"/>
    </row>
    <row r="34" spans="3:7" ht="25.5" hidden="1">
      <c r="C34" s="1389" t="s">
        <v>1457</v>
      </c>
      <c r="D34" s="1390" t="s">
        <v>1458</v>
      </c>
      <c r="E34" s="1394"/>
      <c r="F34" s="1394"/>
      <c r="G34" s="1394"/>
    </row>
    <row r="35" spans="3:7" hidden="1">
      <c r="C35" s="1389" t="s">
        <v>1459</v>
      </c>
      <c r="D35" s="1390" t="s">
        <v>1460</v>
      </c>
      <c r="E35" s="1394"/>
      <c r="F35" s="1394"/>
      <c r="G35" s="1394"/>
    </row>
    <row r="36" spans="3:7" ht="25.5" hidden="1">
      <c r="C36" s="1389" t="s">
        <v>1461</v>
      </c>
      <c r="D36" s="1390" t="s">
        <v>1462</v>
      </c>
      <c r="E36" s="1394"/>
      <c r="F36" s="1394"/>
      <c r="G36" s="1394"/>
    </row>
    <row r="37" spans="3:7" ht="25.5" hidden="1">
      <c r="C37" s="1389" t="s">
        <v>1463</v>
      </c>
      <c r="D37" s="1390" t="s">
        <v>1464</v>
      </c>
      <c r="E37" s="1394"/>
      <c r="F37" s="1394"/>
      <c r="G37" s="1394"/>
    </row>
    <row r="38" spans="3:7" ht="25.5" hidden="1">
      <c r="C38" s="1389" t="s">
        <v>1465</v>
      </c>
      <c r="D38" s="1390" t="s">
        <v>1466</v>
      </c>
      <c r="E38" s="1394"/>
      <c r="F38" s="1394"/>
      <c r="G38" s="1394"/>
    </row>
    <row r="39" spans="3:7" hidden="1">
      <c r="C39" s="1389" t="s">
        <v>1467</v>
      </c>
      <c r="D39" s="1390" t="s">
        <v>351</v>
      </c>
      <c r="E39" s="1394"/>
      <c r="F39" s="1394"/>
      <c r="G39" s="1394"/>
    </row>
    <row r="40" spans="3:7">
      <c r="C40" s="1389" t="s">
        <v>1468</v>
      </c>
      <c r="D40" s="1390" t="s">
        <v>352</v>
      </c>
      <c r="E40" s="1394">
        <v>0</v>
      </c>
      <c r="F40" s="1394">
        <v>0</v>
      </c>
      <c r="G40" s="1394">
        <v>0</v>
      </c>
    </row>
    <row r="41" spans="3:7">
      <c r="C41" s="1389" t="s">
        <v>1469</v>
      </c>
      <c r="D41" s="1390" t="s">
        <v>1470</v>
      </c>
      <c r="E41" s="1394">
        <v>0</v>
      </c>
      <c r="F41" s="1394">
        <v>0</v>
      </c>
      <c r="G41" s="1394">
        <v>0</v>
      </c>
    </row>
    <row r="42" spans="3:7">
      <c r="C42" s="1389" t="s">
        <v>1471</v>
      </c>
      <c r="D42" s="1390" t="s">
        <v>1472</v>
      </c>
      <c r="E42" s="1394">
        <v>2100000</v>
      </c>
      <c r="F42" s="1394">
        <v>0</v>
      </c>
      <c r="G42" s="1394">
        <v>0</v>
      </c>
    </row>
    <row r="43" spans="3:7" hidden="1">
      <c r="C43" s="1389" t="s">
        <v>1473</v>
      </c>
      <c r="D43" s="1390" t="s">
        <v>353</v>
      </c>
      <c r="E43" s="1394"/>
      <c r="F43" s="1394"/>
      <c r="G43" s="1394"/>
    </row>
    <row r="44" spans="3:7" ht="25.5">
      <c r="C44" s="1389" t="s">
        <v>1474</v>
      </c>
      <c r="D44" s="1390" t="s">
        <v>182</v>
      </c>
      <c r="E44" s="1394">
        <v>500000</v>
      </c>
      <c r="F44" s="1394">
        <v>2500000</v>
      </c>
      <c r="G44" s="1394">
        <v>15515800</v>
      </c>
    </row>
    <row r="45" spans="3:7" hidden="1">
      <c r="C45" s="1389" t="s">
        <v>1475</v>
      </c>
      <c r="D45" s="1390" t="s">
        <v>1476</v>
      </c>
      <c r="E45" s="1394"/>
      <c r="F45" s="1394"/>
      <c r="G45" s="1394"/>
    </row>
    <row r="46" spans="3:7">
      <c r="C46" s="1389" t="s">
        <v>1477</v>
      </c>
      <c r="D46" s="1390" t="s">
        <v>1478</v>
      </c>
      <c r="E46" s="1394">
        <v>0</v>
      </c>
      <c r="F46" s="1394">
        <v>0</v>
      </c>
      <c r="G46" s="1394">
        <v>10000000</v>
      </c>
    </row>
    <row r="47" spans="3:7">
      <c r="C47" s="1389" t="s">
        <v>1479</v>
      </c>
      <c r="D47" s="1390" t="s">
        <v>355</v>
      </c>
      <c r="E47" s="1394">
        <v>500000</v>
      </c>
      <c r="F47" s="1394">
        <v>5000000</v>
      </c>
      <c r="G47" s="1394">
        <v>15000000</v>
      </c>
    </row>
    <row r="48" spans="3:7">
      <c r="C48" s="1389" t="s">
        <v>1480</v>
      </c>
      <c r="D48" s="1390" t="s">
        <v>184</v>
      </c>
      <c r="E48" s="1394">
        <v>6254430</v>
      </c>
      <c r="F48" s="1394">
        <v>3490350</v>
      </c>
      <c r="G48" s="1394">
        <v>0</v>
      </c>
    </row>
    <row r="49" spans="3:8" hidden="1">
      <c r="C49" s="1389" t="s">
        <v>1481</v>
      </c>
      <c r="D49" s="1390" t="s">
        <v>367</v>
      </c>
      <c r="E49" s="1394"/>
      <c r="F49" s="1394"/>
      <c r="G49" s="1394"/>
    </row>
    <row r="50" spans="3:8" hidden="1">
      <c r="C50" s="1389" t="s">
        <v>1482</v>
      </c>
      <c r="D50" s="1390" t="s">
        <v>1483</v>
      </c>
      <c r="E50" s="1394"/>
      <c r="F50" s="1394"/>
      <c r="G50" s="1394"/>
    </row>
    <row r="51" spans="3:8" ht="25.5" hidden="1">
      <c r="C51" s="1389" t="s">
        <v>1484</v>
      </c>
      <c r="D51" s="1390" t="s">
        <v>1485</v>
      </c>
      <c r="E51" s="1394"/>
      <c r="F51" s="1394"/>
      <c r="G51" s="1394"/>
    </row>
    <row r="52" spans="3:8" ht="25.5" hidden="1">
      <c r="C52" s="1389" t="s">
        <v>1486</v>
      </c>
      <c r="D52" s="1390" t="s">
        <v>1487</v>
      </c>
      <c r="E52" s="1394"/>
      <c r="F52" s="1394"/>
      <c r="G52" s="1394"/>
    </row>
    <row r="53" spans="3:8">
      <c r="C53" s="1389" t="s">
        <v>1488</v>
      </c>
      <c r="D53" s="1390" t="s">
        <v>356</v>
      </c>
      <c r="E53" s="1394">
        <v>10000000</v>
      </c>
      <c r="F53" s="1394">
        <v>10000000</v>
      </c>
      <c r="G53" s="1394">
        <v>0</v>
      </c>
      <c r="H53" s="1383"/>
    </row>
    <row r="54" spans="3:8">
      <c r="C54" s="1389" t="s">
        <v>1489</v>
      </c>
      <c r="D54" s="1390" t="s">
        <v>186</v>
      </c>
      <c r="E54" s="1394">
        <v>13941047</v>
      </c>
      <c r="F54" s="1394">
        <v>4000000</v>
      </c>
      <c r="G54" s="1394">
        <v>0</v>
      </c>
    </row>
    <row r="55" spans="3:8">
      <c r="C55" s="1389" t="s">
        <v>1490</v>
      </c>
      <c r="D55" s="1390" t="s">
        <v>188</v>
      </c>
      <c r="E55" s="1394">
        <v>0</v>
      </c>
      <c r="F55" s="1394">
        <v>0</v>
      </c>
      <c r="G55" s="1394">
        <v>2500000</v>
      </c>
    </row>
    <row r="56" spans="3:8" ht="25.5" hidden="1">
      <c r="C56" s="1389" t="s">
        <v>1491</v>
      </c>
      <c r="D56" s="1390" t="s">
        <v>1492</v>
      </c>
      <c r="E56" s="1394"/>
      <c r="F56" s="1394"/>
      <c r="G56" s="1394"/>
    </row>
    <row r="57" spans="3:8" hidden="1">
      <c r="C57" s="1389" t="s">
        <v>1493</v>
      </c>
      <c r="D57" s="1390" t="s">
        <v>1494</v>
      </c>
      <c r="E57" s="1394"/>
      <c r="F57" s="1394"/>
      <c r="G57" s="1394"/>
    </row>
    <row r="58" spans="3:8" hidden="1">
      <c r="C58" s="1389" t="s">
        <v>1495</v>
      </c>
      <c r="D58" s="1390" t="s">
        <v>357</v>
      </c>
      <c r="E58" s="1394"/>
      <c r="F58" s="1394"/>
      <c r="G58" s="1394"/>
    </row>
    <row r="59" spans="3:8">
      <c r="C59" s="1389" t="s">
        <v>1496</v>
      </c>
      <c r="D59" s="1390" t="s">
        <v>358</v>
      </c>
      <c r="E59" s="1394">
        <v>0</v>
      </c>
      <c r="F59" s="1394">
        <v>0</v>
      </c>
      <c r="G59" s="1394">
        <v>0</v>
      </c>
    </row>
    <row r="60" spans="3:8">
      <c r="C60" s="1389" t="s">
        <v>1497</v>
      </c>
      <c r="D60" s="1390" t="s">
        <v>189</v>
      </c>
      <c r="E60" s="1394">
        <v>0</v>
      </c>
      <c r="F60" s="1394">
        <v>0</v>
      </c>
      <c r="G60" s="1394">
        <v>0</v>
      </c>
    </row>
    <row r="61" spans="3:8" ht="25.5">
      <c r="C61" s="1389"/>
      <c r="D61" s="1390" t="s">
        <v>1498</v>
      </c>
      <c r="E61" s="1394">
        <v>3800000</v>
      </c>
      <c r="F61" s="1394">
        <v>0</v>
      </c>
      <c r="G61" s="1394">
        <v>0</v>
      </c>
    </row>
    <row r="62" spans="3:8" ht="25.5">
      <c r="C62" s="1389"/>
      <c r="D62" s="1390" t="s">
        <v>1499</v>
      </c>
      <c r="E62" s="1394">
        <v>3800000</v>
      </c>
      <c r="F62" s="1394">
        <v>0</v>
      </c>
      <c r="G62" s="1394">
        <v>0</v>
      </c>
    </row>
    <row r="63" spans="3:8" ht="25.5">
      <c r="C63" s="1389"/>
      <c r="D63" s="1390" t="s">
        <v>1500</v>
      </c>
      <c r="E63" s="1394">
        <v>3800000</v>
      </c>
      <c r="F63" s="1394">
        <v>0</v>
      </c>
      <c r="G63" s="1394">
        <v>0</v>
      </c>
    </row>
    <row r="64" spans="3:8">
      <c r="C64" s="1389"/>
      <c r="D64" s="1390" t="s">
        <v>1501</v>
      </c>
      <c r="E64" s="1398">
        <v>1000000</v>
      </c>
      <c r="F64" s="1398">
        <v>1515657</v>
      </c>
      <c r="G64" s="1394">
        <v>0</v>
      </c>
    </row>
    <row r="65" spans="3:9">
      <c r="C65" s="1389"/>
      <c r="D65" s="1390" t="s">
        <v>1502</v>
      </c>
      <c r="E65" s="1398"/>
      <c r="F65" s="1398"/>
      <c r="G65" s="1394">
        <v>5000000</v>
      </c>
    </row>
    <row r="66" spans="3:9">
      <c r="C66" s="1389"/>
      <c r="D66" s="1390" t="s">
        <v>1503</v>
      </c>
      <c r="E66" s="1398"/>
      <c r="F66" s="1398"/>
      <c r="G66" s="1394">
        <v>5000000</v>
      </c>
    </row>
    <row r="67" spans="3:9">
      <c r="C67" s="1389"/>
      <c r="D67" s="1390" t="s">
        <v>1504</v>
      </c>
      <c r="E67" s="1398"/>
      <c r="F67" s="1398"/>
      <c r="G67" s="1394">
        <v>5000000</v>
      </c>
    </row>
    <row r="68" spans="3:9">
      <c r="C68" s="1389"/>
      <c r="D68" s="1390" t="s">
        <v>201</v>
      </c>
      <c r="E68" s="1398"/>
      <c r="F68" s="1398"/>
      <c r="G68" s="1394">
        <v>2500000</v>
      </c>
    </row>
    <row r="69" spans="3:9">
      <c r="C69" s="1389"/>
      <c r="D69" s="1390"/>
      <c r="E69" s="1398"/>
      <c r="F69" s="1398"/>
      <c r="G69" s="1394"/>
    </row>
    <row r="70" spans="3:9">
      <c r="C70" s="1389"/>
      <c r="D70" s="1390"/>
      <c r="E70" s="1396">
        <f t="shared" ref="E70" si="1">SUM(E26:E64)</f>
        <v>58195477</v>
      </c>
      <c r="F70" s="1396">
        <f>SUM(F26:F66)</f>
        <v>61506007</v>
      </c>
      <c r="G70" s="1395">
        <f>SUM(G26:G68)</f>
        <v>65034135</v>
      </c>
      <c r="H70" s="1399"/>
      <c r="I70" s="1383"/>
    </row>
    <row r="71" spans="3:9">
      <c r="C71" s="1389"/>
      <c r="D71" s="1390"/>
      <c r="E71" s="1395"/>
      <c r="F71" s="1395"/>
      <c r="G71" s="1395"/>
      <c r="H71" s="1399"/>
      <c r="I71" s="1383"/>
    </row>
    <row r="72" spans="3:9">
      <c r="C72" s="1389" t="s">
        <v>1496</v>
      </c>
      <c r="D72" s="1390" t="s">
        <v>1505</v>
      </c>
      <c r="E72" s="1394"/>
      <c r="F72" s="1394"/>
      <c r="G72" s="1394"/>
      <c r="H72" s="1399"/>
      <c r="I72" s="1383"/>
    </row>
    <row r="73" spans="3:9">
      <c r="C73" s="1389" t="s">
        <v>1469</v>
      </c>
      <c r="D73" s="1390" t="s">
        <v>1470</v>
      </c>
      <c r="E73" s="1394"/>
      <c r="F73" s="1394"/>
      <c r="G73" s="1394"/>
      <c r="H73" s="1399"/>
      <c r="I73" s="1383"/>
    </row>
    <row r="74" spans="3:9">
      <c r="C74" s="1389" t="s">
        <v>1468</v>
      </c>
      <c r="D74" s="1390" t="s">
        <v>352</v>
      </c>
      <c r="E74" s="1394"/>
      <c r="F74" s="1394"/>
      <c r="G74" s="1394"/>
      <c r="H74" s="1399"/>
      <c r="I74" s="1383"/>
    </row>
    <row r="75" spans="3:9">
      <c r="C75" s="1389" t="s">
        <v>1488</v>
      </c>
      <c r="D75" s="1390" t="s">
        <v>356</v>
      </c>
      <c r="E75" s="1394"/>
      <c r="F75" s="1394"/>
      <c r="G75" s="1394"/>
      <c r="H75" s="1399"/>
      <c r="I75" s="1383"/>
    </row>
    <row r="76" spans="3:9">
      <c r="C76" s="1389" t="s">
        <v>1447</v>
      </c>
      <c r="D76" s="1390" t="s">
        <v>349</v>
      </c>
      <c r="E76" s="1394"/>
      <c r="F76" s="1394"/>
      <c r="G76" s="1394"/>
      <c r="H76" s="1399"/>
      <c r="I76" s="1383"/>
    </row>
    <row r="77" spans="3:9">
      <c r="C77" s="1389"/>
      <c r="D77" s="1390"/>
      <c r="E77" s="1396">
        <f t="shared" ref="E77:G77" si="2">SUM(E72:E76)</f>
        <v>0</v>
      </c>
      <c r="F77" s="1396">
        <f t="shared" si="2"/>
        <v>0</v>
      </c>
      <c r="G77" s="1395">
        <f t="shared" si="2"/>
        <v>0</v>
      </c>
      <c r="H77" s="1399"/>
      <c r="I77" s="1383"/>
    </row>
    <row r="78" spans="3:9">
      <c r="C78" s="1389"/>
      <c r="D78" s="1390"/>
      <c r="E78" s="1394"/>
      <c r="F78" s="1394"/>
      <c r="G78" s="1394"/>
    </row>
    <row r="79" spans="3:9" hidden="1">
      <c r="C79" s="1389" t="s">
        <v>1506</v>
      </c>
      <c r="D79" s="1390" t="s">
        <v>359</v>
      </c>
      <c r="E79" s="1394"/>
      <c r="F79" s="1394"/>
      <c r="G79" s="1394"/>
    </row>
    <row r="80" spans="3:9">
      <c r="C80" s="1389"/>
      <c r="D80" s="1390"/>
      <c r="E80" s="1394"/>
      <c r="F80" s="1394"/>
      <c r="G80" s="1394"/>
    </row>
    <row r="81" spans="2:7">
      <c r="B81" s="1388">
        <v>6109</v>
      </c>
      <c r="C81" s="1389" t="s">
        <v>1507</v>
      </c>
      <c r="D81" s="1390" t="s">
        <v>191</v>
      </c>
      <c r="E81" s="1394">
        <v>8456600</v>
      </c>
      <c r="F81" s="1394">
        <v>0</v>
      </c>
      <c r="G81" s="1394">
        <v>0</v>
      </c>
    </row>
    <row r="82" spans="2:7" hidden="1">
      <c r="B82" s="1388">
        <v>6153</v>
      </c>
      <c r="C82" s="1389" t="s">
        <v>1508</v>
      </c>
      <c r="D82" s="1390" t="s">
        <v>1509</v>
      </c>
      <c r="E82" s="1394"/>
      <c r="F82" s="1394"/>
      <c r="G82" s="1394"/>
    </row>
    <row r="83" spans="2:7" hidden="1">
      <c r="B83" s="1388">
        <v>6155</v>
      </c>
      <c r="C83" s="1389" t="s">
        <v>1510</v>
      </c>
      <c r="D83" s="1390" t="s">
        <v>360</v>
      </c>
      <c r="E83" s="1394"/>
      <c r="F83" s="1394"/>
      <c r="G83" s="1394"/>
    </row>
    <row r="84" spans="2:7" hidden="1">
      <c r="B84" s="1388">
        <v>6151</v>
      </c>
      <c r="C84" s="1389" t="s">
        <v>1511</v>
      </c>
      <c r="D84" s="1390" t="s">
        <v>1512</v>
      </c>
      <c r="E84" s="1394"/>
      <c r="F84" s="1394"/>
      <c r="G84" s="1394"/>
    </row>
    <row r="85" spans="2:7" hidden="1">
      <c r="B85" s="1388">
        <v>6109</v>
      </c>
      <c r="C85" s="1389" t="s">
        <v>1513</v>
      </c>
      <c r="D85" s="1390" t="s">
        <v>1514</v>
      </c>
      <c r="E85" s="1394"/>
      <c r="F85" s="1394"/>
      <c r="G85" s="1394"/>
    </row>
    <row r="86" spans="2:7" hidden="1">
      <c r="B86" s="1388">
        <v>6153</v>
      </c>
      <c r="C86" s="1389" t="s">
        <v>1515</v>
      </c>
      <c r="D86" s="1390" t="s">
        <v>1516</v>
      </c>
      <c r="E86" s="1394"/>
      <c r="F86" s="1394"/>
      <c r="G86" s="1394"/>
    </row>
    <row r="87" spans="2:7" ht="25.5" hidden="1">
      <c r="B87" s="1388">
        <v>6607</v>
      </c>
      <c r="C87" s="1389" t="s">
        <v>1517</v>
      </c>
      <c r="D87" s="1390" t="s">
        <v>1518</v>
      </c>
      <c r="E87" s="1394"/>
      <c r="F87" s="1394"/>
      <c r="G87" s="1394"/>
    </row>
    <row r="88" spans="2:7" hidden="1">
      <c r="C88" s="1389" t="s">
        <v>1519</v>
      </c>
      <c r="D88" s="1390" t="s">
        <v>1520</v>
      </c>
      <c r="E88" s="1394"/>
      <c r="F88" s="1394"/>
      <c r="G88" s="1394"/>
    </row>
    <row r="89" spans="2:7" hidden="1">
      <c r="C89" s="1389" t="s">
        <v>1521</v>
      </c>
      <c r="D89" s="1390" t="s">
        <v>1522</v>
      </c>
      <c r="E89" s="1394"/>
      <c r="F89" s="1394"/>
      <c r="G89" s="1394"/>
    </row>
    <row r="90" spans="2:7" hidden="1">
      <c r="C90" s="1389" t="s">
        <v>1523</v>
      </c>
      <c r="D90" s="1390" t="s">
        <v>1524</v>
      </c>
      <c r="E90" s="1394"/>
      <c r="F90" s="1394"/>
      <c r="G90" s="1394"/>
    </row>
    <row r="91" spans="2:7" hidden="1">
      <c r="C91" s="1389" t="s">
        <v>1525</v>
      </c>
      <c r="D91" s="1390" t="s">
        <v>1526</v>
      </c>
      <c r="E91" s="1394"/>
      <c r="F91" s="1394"/>
      <c r="G91" s="1394"/>
    </row>
    <row r="92" spans="2:7" hidden="1">
      <c r="C92" s="1389"/>
      <c r="D92" s="1390"/>
      <c r="E92" s="1394"/>
      <c r="F92" s="1394"/>
      <c r="G92" s="1394"/>
    </row>
    <row r="93" spans="2:7" ht="25.5" hidden="1">
      <c r="C93" s="1389" t="s">
        <v>1527</v>
      </c>
      <c r="D93" s="1390" t="s">
        <v>1528</v>
      </c>
      <c r="E93" s="1394"/>
      <c r="F93" s="1394"/>
      <c r="G93" s="1394"/>
    </row>
    <row r="94" spans="2:7">
      <c r="C94" s="1389" t="s">
        <v>1529</v>
      </c>
      <c r="D94" s="1390" t="s">
        <v>194</v>
      </c>
      <c r="E94" s="1394">
        <v>1000000</v>
      </c>
      <c r="F94" s="1394">
        <v>0</v>
      </c>
      <c r="G94" s="1394">
        <v>0</v>
      </c>
    </row>
    <row r="95" spans="2:7" ht="25.5" hidden="1">
      <c r="C95" s="1389" t="s">
        <v>1530</v>
      </c>
      <c r="D95" s="1390" t="s">
        <v>1531</v>
      </c>
      <c r="E95" s="1394"/>
      <c r="F95" s="1394"/>
      <c r="G95" s="1394"/>
    </row>
    <row r="96" spans="2:7" hidden="1">
      <c r="C96" s="1389" t="s">
        <v>1532</v>
      </c>
      <c r="D96" s="1390" t="s">
        <v>1533</v>
      </c>
      <c r="E96" s="1394"/>
      <c r="F96" s="1394"/>
      <c r="G96" s="1394"/>
    </row>
    <row r="97" spans="3:9" ht="25.5">
      <c r="C97" s="1389" t="s">
        <v>1534</v>
      </c>
      <c r="D97" s="1390" t="s">
        <v>361</v>
      </c>
      <c r="E97" s="1394">
        <v>100000</v>
      </c>
      <c r="F97" s="1394">
        <v>0</v>
      </c>
      <c r="G97" s="1394">
        <v>0</v>
      </c>
      <c r="I97" s="1400"/>
    </row>
    <row r="98" spans="3:9">
      <c r="C98" s="1389" t="s">
        <v>1535</v>
      </c>
      <c r="D98" s="1390" t="s">
        <v>1536</v>
      </c>
      <c r="E98" s="1394"/>
      <c r="F98" s="1394"/>
      <c r="G98" s="1394"/>
    </row>
    <row r="99" spans="3:9" ht="25.5">
      <c r="C99" s="1389" t="s">
        <v>1537</v>
      </c>
      <c r="D99" s="1390" t="s">
        <v>362</v>
      </c>
      <c r="E99" s="1394">
        <v>200000</v>
      </c>
      <c r="F99" s="1394">
        <v>0</v>
      </c>
      <c r="G99" s="1394">
        <v>0</v>
      </c>
    </row>
    <row r="100" spans="3:9" hidden="1">
      <c r="C100" s="1389"/>
      <c r="D100" s="1390" t="s">
        <v>1538</v>
      </c>
      <c r="E100" s="1394">
        <v>0</v>
      </c>
      <c r="F100" s="1394">
        <v>0</v>
      </c>
      <c r="G100" s="1394">
        <v>0</v>
      </c>
    </row>
    <row r="101" spans="3:9">
      <c r="C101" s="1389"/>
      <c r="D101" s="1390" t="s">
        <v>1539</v>
      </c>
      <c r="E101" s="1394">
        <v>200000</v>
      </c>
      <c r="F101" s="1394">
        <v>0</v>
      </c>
      <c r="G101" s="1394">
        <v>0</v>
      </c>
    </row>
    <row r="102" spans="3:9">
      <c r="C102" s="1389"/>
      <c r="D102" s="1390" t="s">
        <v>1540</v>
      </c>
      <c r="E102" s="1394">
        <v>200000</v>
      </c>
      <c r="F102" s="1394">
        <v>0</v>
      </c>
      <c r="G102" s="1394">
        <v>0</v>
      </c>
    </row>
    <row r="103" spans="3:9" hidden="1">
      <c r="C103" s="1389"/>
      <c r="D103" s="1390" t="s">
        <v>1541</v>
      </c>
      <c r="E103" s="1394">
        <v>0</v>
      </c>
      <c r="F103" s="1394">
        <v>0</v>
      </c>
      <c r="G103" s="1394">
        <v>0</v>
      </c>
    </row>
    <row r="104" spans="3:9" hidden="1">
      <c r="C104" s="1389"/>
      <c r="D104" s="1390" t="s">
        <v>1542</v>
      </c>
      <c r="E104" s="1394">
        <v>0</v>
      </c>
      <c r="F104" s="1394">
        <v>0</v>
      </c>
      <c r="G104" s="1394">
        <v>0</v>
      </c>
    </row>
    <row r="105" spans="3:9">
      <c r="C105" s="1389" t="s">
        <v>1543</v>
      </c>
      <c r="D105" s="1390" t="s">
        <v>363</v>
      </c>
      <c r="E105" s="1394">
        <v>200000</v>
      </c>
      <c r="F105" s="1394">
        <v>0</v>
      </c>
      <c r="G105" s="1394">
        <v>0</v>
      </c>
    </row>
    <row r="106" spans="3:9" ht="25.5" hidden="1">
      <c r="C106" s="1389" t="s">
        <v>1544</v>
      </c>
      <c r="D106" s="1390" t="s">
        <v>1545</v>
      </c>
      <c r="E106" s="1394"/>
      <c r="F106" s="1394"/>
      <c r="G106" s="1394"/>
    </row>
    <row r="107" spans="3:9">
      <c r="C107" s="1389" t="s">
        <v>1496</v>
      </c>
      <c r="D107" s="1390" t="s">
        <v>358</v>
      </c>
      <c r="E107" s="1394">
        <v>0</v>
      </c>
      <c r="F107" s="1394">
        <v>0</v>
      </c>
      <c r="G107" s="1394">
        <v>0</v>
      </c>
    </row>
    <row r="108" spans="3:9" ht="38.25" hidden="1">
      <c r="C108" s="1389" t="s">
        <v>1546</v>
      </c>
      <c r="D108" s="1401" t="s">
        <v>1547</v>
      </c>
      <c r="E108" s="1394"/>
      <c r="F108" s="1394"/>
      <c r="G108" s="1394"/>
    </row>
    <row r="109" spans="3:9" ht="25.5" hidden="1">
      <c r="C109" s="1389" t="s">
        <v>1548</v>
      </c>
      <c r="D109" s="1401" t="s">
        <v>1549</v>
      </c>
      <c r="E109" s="1394"/>
      <c r="F109" s="1394"/>
      <c r="G109" s="1394"/>
    </row>
    <row r="110" spans="3:9" ht="25.5">
      <c r="C110" s="1389" t="s">
        <v>1550</v>
      </c>
      <c r="D110" s="1390" t="s">
        <v>364</v>
      </c>
      <c r="E110" s="1394">
        <v>700000</v>
      </c>
      <c r="F110" s="1394">
        <v>2000000</v>
      </c>
      <c r="G110" s="1394">
        <v>0</v>
      </c>
    </row>
    <row r="111" spans="3:9" ht="25.5" hidden="1">
      <c r="C111" s="1389" t="s">
        <v>1551</v>
      </c>
      <c r="D111" s="1390" t="s">
        <v>1552</v>
      </c>
      <c r="E111" s="1394"/>
      <c r="F111" s="1394"/>
      <c r="G111" s="1394"/>
    </row>
    <row r="112" spans="3:9" ht="25.5" hidden="1">
      <c r="C112" s="1389" t="s">
        <v>1553</v>
      </c>
      <c r="D112" s="1390" t="s">
        <v>365</v>
      </c>
      <c r="E112" s="1394"/>
      <c r="F112" s="1394"/>
      <c r="G112" s="1394"/>
    </row>
    <row r="113" spans="3:7" ht="25.5">
      <c r="C113" s="1389" t="s">
        <v>1554</v>
      </c>
      <c r="D113" s="1390" t="s">
        <v>196</v>
      </c>
      <c r="E113" s="1394">
        <v>500000</v>
      </c>
      <c r="F113" s="1394">
        <v>4000000</v>
      </c>
      <c r="G113" s="1394">
        <v>0</v>
      </c>
    </row>
    <row r="114" spans="3:7" hidden="1">
      <c r="C114" s="1389" t="s">
        <v>1555</v>
      </c>
      <c r="D114" s="1390" t="s">
        <v>1556</v>
      </c>
      <c r="E114" s="1394"/>
      <c r="F114" s="1394"/>
      <c r="G114" s="1394"/>
    </row>
    <row r="115" spans="3:7" hidden="1">
      <c r="C115" s="1389" t="s">
        <v>1557</v>
      </c>
      <c r="D115" s="1390" t="s">
        <v>1558</v>
      </c>
      <c r="E115" s="1394"/>
      <c r="F115" s="1394"/>
      <c r="G115" s="1394"/>
    </row>
    <row r="116" spans="3:7">
      <c r="C116" s="1389" t="s">
        <v>1559</v>
      </c>
      <c r="D116" s="1390" t="s">
        <v>349</v>
      </c>
      <c r="E116" s="1394">
        <v>500000</v>
      </c>
      <c r="F116" s="1394">
        <v>10000000</v>
      </c>
      <c r="G116" s="1394">
        <v>0</v>
      </c>
    </row>
    <row r="117" spans="3:7" ht="25.5">
      <c r="C117" s="1389" t="s">
        <v>1560</v>
      </c>
      <c r="D117" s="1390" t="s">
        <v>366</v>
      </c>
      <c r="E117" s="1394">
        <v>0</v>
      </c>
      <c r="F117" s="1394">
        <v>0</v>
      </c>
      <c r="G117" s="1394">
        <v>0</v>
      </c>
    </row>
    <row r="118" spans="3:7" hidden="1">
      <c r="C118" s="1389" t="s">
        <v>1561</v>
      </c>
      <c r="D118" s="1390" t="s">
        <v>1562</v>
      </c>
      <c r="E118" s="1394"/>
      <c r="F118" s="1394"/>
      <c r="G118" s="1394"/>
    </row>
    <row r="119" spans="3:7" hidden="1">
      <c r="C119" s="1389" t="s">
        <v>1563</v>
      </c>
      <c r="D119" s="1390" t="s">
        <v>1564</v>
      </c>
      <c r="E119" s="1394"/>
      <c r="F119" s="1394"/>
      <c r="G119" s="1394"/>
    </row>
    <row r="120" spans="3:7">
      <c r="C120" s="1389" t="s">
        <v>1565</v>
      </c>
      <c r="D120" s="1390" t="s">
        <v>198</v>
      </c>
      <c r="E120" s="1394">
        <v>500000</v>
      </c>
      <c r="F120" s="1394">
        <v>500000</v>
      </c>
      <c r="G120" s="1394">
        <v>0</v>
      </c>
    </row>
    <row r="121" spans="3:7">
      <c r="C121" s="1389" t="s">
        <v>1566</v>
      </c>
      <c r="D121" s="1390" t="s">
        <v>201</v>
      </c>
      <c r="E121" s="1394">
        <v>500000</v>
      </c>
      <c r="F121" s="1394">
        <v>0</v>
      </c>
      <c r="G121" s="1394">
        <v>0</v>
      </c>
    </row>
    <row r="122" spans="3:7" ht="25.5" hidden="1">
      <c r="C122" s="1389" t="s">
        <v>1567</v>
      </c>
      <c r="D122" s="1390" t="s">
        <v>1568</v>
      </c>
      <c r="E122" s="1394"/>
      <c r="F122" s="1394"/>
      <c r="G122" s="1394"/>
    </row>
    <row r="123" spans="3:7" hidden="1">
      <c r="C123" s="1389" t="s">
        <v>1569</v>
      </c>
      <c r="D123" s="1390" t="s">
        <v>1570</v>
      </c>
      <c r="E123" s="1394"/>
      <c r="F123" s="1394"/>
      <c r="G123" s="1394"/>
    </row>
    <row r="124" spans="3:7" hidden="1">
      <c r="C124" s="1389" t="s">
        <v>1571</v>
      </c>
      <c r="D124" s="1390" t="s">
        <v>1572</v>
      </c>
      <c r="E124" s="1394"/>
      <c r="F124" s="1394"/>
      <c r="G124" s="1394"/>
    </row>
    <row r="125" spans="3:7" ht="25.5" hidden="1">
      <c r="C125" s="1389" t="s">
        <v>1461</v>
      </c>
      <c r="D125" s="1390" t="s">
        <v>1573</v>
      </c>
      <c r="E125" s="1394"/>
      <c r="F125" s="1394"/>
      <c r="G125" s="1394"/>
    </row>
    <row r="126" spans="3:7" hidden="1">
      <c r="C126" s="1389" t="s">
        <v>1467</v>
      </c>
      <c r="D126" s="1390" t="s">
        <v>351</v>
      </c>
      <c r="E126" s="1394">
        <v>0</v>
      </c>
      <c r="F126" s="1394">
        <v>0</v>
      </c>
      <c r="G126" s="1394">
        <v>0</v>
      </c>
    </row>
    <row r="127" spans="3:7" hidden="1">
      <c r="C127" s="1389" t="s">
        <v>1488</v>
      </c>
      <c r="D127" s="1390" t="s">
        <v>356</v>
      </c>
      <c r="E127" s="1394"/>
      <c r="F127" s="1394"/>
      <c r="G127" s="1394"/>
    </row>
    <row r="128" spans="3:7" hidden="1">
      <c r="C128" s="1389" t="s">
        <v>1489</v>
      </c>
      <c r="D128" s="1390" t="s">
        <v>186</v>
      </c>
      <c r="E128" s="1394"/>
      <c r="F128" s="1394"/>
      <c r="G128" s="1394"/>
    </row>
    <row r="129" spans="3:7" hidden="1">
      <c r="C129" s="1389" t="s">
        <v>1490</v>
      </c>
      <c r="D129" s="1390" t="s">
        <v>188</v>
      </c>
      <c r="E129" s="1394"/>
      <c r="F129" s="1394"/>
      <c r="G129" s="1394"/>
    </row>
    <row r="130" spans="3:7" hidden="1">
      <c r="C130" s="1389" t="s">
        <v>1481</v>
      </c>
      <c r="D130" s="1390" t="s">
        <v>367</v>
      </c>
      <c r="E130" s="1394"/>
      <c r="F130" s="1394"/>
      <c r="G130" s="1394"/>
    </row>
    <row r="131" spans="3:7" ht="25.5">
      <c r="C131" s="1389" t="s">
        <v>1574</v>
      </c>
      <c r="D131" s="1390" t="s">
        <v>368</v>
      </c>
      <c r="E131" s="1394">
        <v>0</v>
      </c>
      <c r="F131" s="1394">
        <v>0</v>
      </c>
      <c r="G131" s="1394">
        <v>0</v>
      </c>
    </row>
    <row r="132" spans="3:7">
      <c r="C132" s="1389" t="s">
        <v>1575</v>
      </c>
      <c r="D132" s="1390" t="s">
        <v>369</v>
      </c>
      <c r="E132" s="1394">
        <v>500000</v>
      </c>
      <c r="F132" s="1394">
        <v>6000000</v>
      </c>
      <c r="G132" s="1394">
        <v>6000000</v>
      </c>
    </row>
    <row r="133" spans="3:7" ht="25.5">
      <c r="C133" s="1389" t="s">
        <v>1576</v>
      </c>
      <c r="D133" s="1390" t="s">
        <v>370</v>
      </c>
      <c r="E133" s="1394">
        <v>0</v>
      </c>
      <c r="F133" s="1394">
        <v>1000000</v>
      </c>
      <c r="G133" s="1394">
        <v>5000000</v>
      </c>
    </row>
    <row r="134" spans="3:7" ht="38.25">
      <c r="C134" s="1389" t="s">
        <v>1577</v>
      </c>
      <c r="D134" s="1390" t="s">
        <v>371</v>
      </c>
      <c r="E134" s="1394">
        <v>0</v>
      </c>
      <c r="F134" s="1394">
        <v>0</v>
      </c>
      <c r="G134" s="1394">
        <v>0</v>
      </c>
    </row>
    <row r="135" spans="3:7" ht="38.25">
      <c r="C135" s="1389" t="s">
        <v>1578</v>
      </c>
      <c r="D135" s="1390" t="s">
        <v>372</v>
      </c>
      <c r="E135" s="1394">
        <v>800000</v>
      </c>
      <c r="F135" s="1394">
        <v>500000</v>
      </c>
      <c r="G135" s="1394">
        <v>6000000</v>
      </c>
    </row>
    <row r="136" spans="3:7" ht="38.25">
      <c r="C136" s="1389" t="s">
        <v>1579</v>
      </c>
      <c r="D136" s="1390" t="s">
        <v>373</v>
      </c>
      <c r="E136" s="1394">
        <v>0</v>
      </c>
      <c r="F136" s="1394">
        <v>0</v>
      </c>
      <c r="G136" s="1394">
        <v>0</v>
      </c>
    </row>
    <row r="137" spans="3:7" ht="25.5">
      <c r="C137" s="1389" t="s">
        <v>1580</v>
      </c>
      <c r="D137" s="1390" t="s">
        <v>374</v>
      </c>
      <c r="E137" s="1394">
        <v>2000000</v>
      </c>
      <c r="F137" s="1394">
        <v>1000000</v>
      </c>
      <c r="G137" s="1394">
        <v>0</v>
      </c>
    </row>
    <row r="138" spans="3:7">
      <c r="C138" s="1389" t="s">
        <v>1581</v>
      </c>
      <c r="D138" s="1390" t="s">
        <v>375</v>
      </c>
      <c r="E138" s="1394">
        <v>0</v>
      </c>
      <c r="F138" s="1394">
        <v>0</v>
      </c>
      <c r="G138" s="1394">
        <v>0</v>
      </c>
    </row>
    <row r="139" spans="3:7" ht="25.5">
      <c r="C139" s="1389" t="s">
        <v>1582</v>
      </c>
      <c r="D139" s="1390" t="s">
        <v>376</v>
      </c>
      <c r="E139" s="1394">
        <v>1350000</v>
      </c>
      <c r="F139" s="1394">
        <v>3500000</v>
      </c>
      <c r="G139" s="1394">
        <v>5000000</v>
      </c>
    </row>
    <row r="140" spans="3:7" hidden="1">
      <c r="C140" s="1389" t="s">
        <v>1583</v>
      </c>
      <c r="D140" s="1390" t="s">
        <v>377</v>
      </c>
      <c r="E140" s="1394"/>
      <c r="F140" s="1394"/>
      <c r="G140" s="1394"/>
    </row>
    <row r="141" spans="3:7" hidden="1">
      <c r="C141" s="1389" t="s">
        <v>1495</v>
      </c>
      <c r="D141" s="1390" t="s">
        <v>357</v>
      </c>
      <c r="E141" s="1394"/>
      <c r="F141" s="1394"/>
      <c r="G141" s="1394"/>
    </row>
    <row r="142" spans="3:7" hidden="1">
      <c r="C142" s="1389" t="s">
        <v>1469</v>
      </c>
      <c r="D142" s="1390" t="s">
        <v>1584</v>
      </c>
      <c r="E142" s="1394"/>
      <c r="F142" s="1394"/>
      <c r="G142" s="1394"/>
    </row>
    <row r="143" spans="3:7" hidden="1">
      <c r="C143" s="1389" t="s">
        <v>1471</v>
      </c>
      <c r="D143" s="1390" t="s">
        <v>1472</v>
      </c>
      <c r="E143" s="1394"/>
      <c r="F143" s="1394"/>
      <c r="G143" s="1394"/>
    </row>
    <row r="144" spans="3:7" hidden="1">
      <c r="C144" s="1389" t="s">
        <v>1477</v>
      </c>
      <c r="D144" s="1390" t="s">
        <v>354</v>
      </c>
      <c r="E144" s="1394"/>
      <c r="F144" s="1394"/>
      <c r="G144" s="1394"/>
    </row>
    <row r="145" spans="3:7">
      <c r="C145" s="1389" t="s">
        <v>1497</v>
      </c>
      <c r="D145" s="1390" t="s">
        <v>1585</v>
      </c>
      <c r="E145" s="1394">
        <v>0</v>
      </c>
      <c r="F145" s="1394">
        <v>0</v>
      </c>
      <c r="G145" s="1394">
        <v>0</v>
      </c>
    </row>
    <row r="146" spans="3:7" hidden="1">
      <c r="C146" s="1389" t="s">
        <v>1490</v>
      </c>
      <c r="D146" s="1390" t="s">
        <v>188</v>
      </c>
      <c r="E146" s="1394"/>
      <c r="F146" s="1394"/>
      <c r="G146" s="1394"/>
    </row>
    <row r="147" spans="3:7" hidden="1">
      <c r="C147" s="1389"/>
      <c r="D147" s="1390" t="s">
        <v>1586</v>
      </c>
      <c r="E147" s="1394"/>
      <c r="F147" s="1394"/>
      <c r="G147" s="1394"/>
    </row>
    <row r="148" spans="3:7" ht="25.5" hidden="1">
      <c r="C148" s="1389"/>
      <c r="D148" s="1390" t="s">
        <v>1587</v>
      </c>
      <c r="E148" s="1394"/>
      <c r="F148" s="1394"/>
      <c r="G148" s="1394"/>
    </row>
    <row r="149" spans="3:7" hidden="1">
      <c r="C149" s="1389"/>
      <c r="D149" s="1390" t="s">
        <v>1588</v>
      </c>
      <c r="E149" s="1394"/>
      <c r="F149" s="1394"/>
      <c r="G149" s="1394"/>
    </row>
    <row r="150" spans="3:7">
      <c r="C150" s="1389"/>
      <c r="D150" s="1390" t="s">
        <v>1589</v>
      </c>
      <c r="E150" s="1402">
        <v>2745000</v>
      </c>
      <c r="F150" s="1402">
        <v>3000000</v>
      </c>
      <c r="G150" s="1402">
        <v>4000000</v>
      </c>
    </row>
    <row r="151" spans="3:7">
      <c r="C151" s="1389"/>
      <c r="D151" s="1390" t="s">
        <v>1502</v>
      </c>
      <c r="E151" s="1402">
        <v>100000</v>
      </c>
      <c r="F151" s="1402">
        <v>500000</v>
      </c>
      <c r="G151" s="1402">
        <v>1000000</v>
      </c>
    </row>
    <row r="152" spans="3:7">
      <c r="C152" s="1389"/>
      <c r="D152" s="1390" t="s">
        <v>1503</v>
      </c>
      <c r="E152" s="1402">
        <v>300000</v>
      </c>
      <c r="F152" s="1402">
        <v>500000</v>
      </c>
      <c r="G152" s="1402">
        <v>1000000</v>
      </c>
    </row>
    <row r="153" spans="3:7" ht="17.25" customHeight="1">
      <c r="C153" s="1389"/>
      <c r="D153" s="1390" t="s">
        <v>1504</v>
      </c>
      <c r="E153" s="1402">
        <v>300000</v>
      </c>
      <c r="F153" s="1402">
        <v>500000</v>
      </c>
      <c r="G153" s="1402">
        <v>1000000</v>
      </c>
    </row>
    <row r="154" spans="3:7" ht="25.5">
      <c r="C154" s="1389"/>
      <c r="D154" s="1390" t="s">
        <v>1590</v>
      </c>
      <c r="E154" s="1402">
        <v>500000</v>
      </c>
      <c r="F154" s="1402">
        <v>2000000</v>
      </c>
      <c r="G154" s="1402">
        <v>0</v>
      </c>
    </row>
    <row r="155" spans="3:7">
      <c r="C155" s="1389"/>
      <c r="D155" s="1390" t="s">
        <v>1591</v>
      </c>
      <c r="E155" s="1402">
        <v>5000000</v>
      </c>
      <c r="F155" s="1402">
        <v>2000000</v>
      </c>
      <c r="G155" s="1402">
        <v>7000000</v>
      </c>
    </row>
    <row r="156" spans="3:7" ht="25.5" hidden="1">
      <c r="C156" s="1389"/>
      <c r="D156" s="1390" t="s">
        <v>1592</v>
      </c>
      <c r="E156" s="1402">
        <v>0</v>
      </c>
      <c r="F156" s="1402">
        <v>0</v>
      </c>
      <c r="G156" s="1402">
        <v>0</v>
      </c>
    </row>
    <row r="157" spans="3:7" ht="25.5" hidden="1">
      <c r="C157" s="1389"/>
      <c r="D157" s="1390" t="s">
        <v>1593</v>
      </c>
      <c r="E157" s="1402">
        <v>0</v>
      </c>
      <c r="F157" s="1402">
        <v>0</v>
      </c>
      <c r="G157" s="1402">
        <v>0</v>
      </c>
    </row>
    <row r="158" spans="3:7" hidden="1">
      <c r="C158" s="1389"/>
      <c r="D158" s="1390" t="s">
        <v>1594</v>
      </c>
      <c r="E158" s="1402">
        <v>0</v>
      </c>
      <c r="F158" s="1402">
        <v>0</v>
      </c>
      <c r="G158" s="1402">
        <v>0</v>
      </c>
    </row>
    <row r="159" spans="3:7">
      <c r="C159" s="1389" t="s">
        <v>1468</v>
      </c>
      <c r="D159" s="1390" t="s">
        <v>352</v>
      </c>
      <c r="E159" s="1402">
        <v>2355000</v>
      </c>
      <c r="F159" s="1402"/>
      <c r="G159" s="1402"/>
    </row>
    <row r="160" spans="3:7">
      <c r="C160" s="1389"/>
      <c r="D160" s="1390"/>
      <c r="E160" s="1394"/>
      <c r="F160" s="1394"/>
      <c r="G160" s="1394"/>
    </row>
    <row r="161" spans="3:9">
      <c r="C161" s="1389"/>
      <c r="D161" s="1390"/>
      <c r="E161" s="1394"/>
      <c r="F161" s="1394"/>
      <c r="G161" s="1394"/>
    </row>
    <row r="162" spans="3:9">
      <c r="C162" s="1389"/>
      <c r="D162" s="1390"/>
      <c r="E162" s="1403">
        <f>SUM(E81:E161)</f>
        <v>29006600</v>
      </c>
      <c r="F162" s="1403">
        <f t="shared" ref="F162:G162" si="3">SUM(F81:F161)</f>
        <v>37000000</v>
      </c>
      <c r="G162" s="1404">
        <f t="shared" si="3"/>
        <v>36000000</v>
      </c>
      <c r="H162" s="1399"/>
      <c r="I162" s="1383"/>
    </row>
    <row r="163" spans="3:9" ht="13.5" thickBot="1">
      <c r="C163" s="1389"/>
      <c r="D163" s="1390"/>
      <c r="E163" s="1394"/>
      <c r="F163" s="1394"/>
      <c r="G163" s="1394"/>
    </row>
    <row r="164" spans="3:9" ht="13.5" thickBot="1">
      <c r="E164" s="1406">
        <f t="shared" ref="E164:G164" si="4">SUM(E24+E70+E77+E162)</f>
        <v>108702077</v>
      </c>
      <c r="F164" s="1406">
        <f t="shared" si="4"/>
        <v>120006007</v>
      </c>
      <c r="G164" s="1406">
        <f t="shared" si="4"/>
        <v>112534135</v>
      </c>
    </row>
    <row r="171" spans="3:9">
      <c r="D171" s="1388"/>
    </row>
    <row r="172" spans="3:9">
      <c r="D172" s="1388"/>
    </row>
    <row r="173" spans="3:9">
      <c r="D173" s="1388"/>
    </row>
    <row r="174" spans="3:9">
      <c r="D174" s="1388"/>
    </row>
    <row r="175" spans="3:9">
      <c r="D175" s="1388"/>
    </row>
    <row r="176" spans="3:9">
      <c r="D176" s="1388"/>
    </row>
    <row r="177" spans="4:13" s="1407" customFormat="1">
      <c r="D177" s="1388"/>
      <c r="H177" s="1388"/>
      <c r="I177" s="1388"/>
      <c r="J177" s="1388"/>
      <c r="K177" s="1388"/>
      <c r="L177" s="1388"/>
      <c r="M177" s="1388"/>
    </row>
    <row r="178" spans="4:13" s="1407" customFormat="1">
      <c r="D178" s="1388"/>
      <c r="H178" s="1388"/>
      <c r="I178" s="1388"/>
      <c r="J178" s="1388"/>
      <c r="K178" s="1388"/>
      <c r="L178" s="1388"/>
      <c r="M178" s="1388"/>
    </row>
    <row r="179" spans="4:13" s="1407" customFormat="1">
      <c r="D179" s="1388"/>
      <c r="H179" s="1388"/>
      <c r="I179" s="1388"/>
      <c r="J179" s="1388"/>
      <c r="K179" s="1388"/>
      <c r="L179" s="1388"/>
      <c r="M179" s="1388"/>
    </row>
    <row r="180" spans="4:13" s="1407" customFormat="1">
      <c r="D180" s="1388"/>
      <c r="H180" s="1388"/>
      <c r="I180" s="1388"/>
      <c r="J180" s="1388"/>
      <c r="K180" s="1388"/>
      <c r="L180" s="1388"/>
      <c r="M180" s="1388"/>
    </row>
    <row r="181" spans="4:13" s="1407" customFormat="1">
      <c r="D181" s="1388"/>
      <c r="H181" s="1388"/>
      <c r="I181" s="1388"/>
      <c r="J181" s="1388"/>
      <c r="K181" s="1388"/>
      <c r="L181" s="1388"/>
      <c r="M181" s="1388"/>
    </row>
    <row r="182" spans="4:13" s="1407" customFormat="1">
      <c r="D182" s="1388"/>
      <c r="H182" s="1388"/>
      <c r="I182" s="1388"/>
      <c r="J182" s="1388"/>
      <c r="K182" s="1388"/>
      <c r="L182" s="1388"/>
      <c r="M182" s="1388"/>
    </row>
    <row r="183" spans="4:13" s="1407" customFormat="1">
      <c r="D183" s="1388"/>
      <c r="H183" s="1388"/>
      <c r="I183" s="1388"/>
      <c r="J183" s="1388"/>
      <c r="K183" s="1388"/>
      <c r="L183" s="1388"/>
      <c r="M183" s="1388"/>
    </row>
    <row r="184" spans="4:13" s="1407" customFormat="1">
      <c r="D184" s="1388"/>
      <c r="H184" s="1388"/>
      <c r="I184" s="1388"/>
      <c r="J184" s="1388"/>
      <c r="K184" s="1388"/>
      <c r="L184" s="1388"/>
      <c r="M184" s="1388"/>
    </row>
    <row r="185" spans="4:13" s="1407" customFormat="1">
      <c r="D185" s="1388"/>
      <c r="H185" s="1388"/>
      <c r="I185" s="1388"/>
      <c r="J185" s="1388"/>
      <c r="K185" s="1388"/>
      <c r="L185" s="1388"/>
      <c r="M185" s="1388"/>
    </row>
    <row r="186" spans="4:13" s="1407" customFormat="1">
      <c r="D186" s="1388"/>
      <c r="H186" s="1388"/>
      <c r="I186" s="1388"/>
      <c r="J186" s="1388"/>
      <c r="K186" s="1388"/>
      <c r="L186" s="1388"/>
      <c r="M186" s="1388"/>
    </row>
    <row r="187" spans="4:13" s="1407" customFormat="1">
      <c r="D187" s="1388"/>
      <c r="H187" s="1388"/>
      <c r="I187" s="1388"/>
      <c r="J187" s="1388"/>
      <c r="K187" s="1388"/>
      <c r="L187" s="1388"/>
      <c r="M187" s="1388"/>
    </row>
    <row r="188" spans="4:13" s="1407" customFormat="1">
      <c r="D188" s="1388"/>
      <c r="H188" s="1388"/>
      <c r="I188" s="1388"/>
      <c r="J188" s="1388"/>
      <c r="K188" s="1388"/>
      <c r="L188" s="1388"/>
      <c r="M188" s="1388"/>
    </row>
    <row r="189" spans="4:13" s="1407" customFormat="1">
      <c r="D189" s="1388"/>
      <c r="H189" s="1388"/>
      <c r="I189" s="1388"/>
      <c r="J189" s="1388"/>
      <c r="K189" s="1388"/>
      <c r="L189" s="1388"/>
      <c r="M189" s="1388"/>
    </row>
    <row r="190" spans="4:13" s="1407" customFormat="1">
      <c r="D190" s="1388"/>
      <c r="H190" s="1388"/>
      <c r="I190" s="1388"/>
      <c r="J190" s="1388"/>
      <c r="K190" s="1388"/>
      <c r="L190" s="1388"/>
      <c r="M190" s="1388"/>
    </row>
    <row r="191" spans="4:13" s="1407" customFormat="1">
      <c r="D191" s="1388"/>
      <c r="H191" s="1388"/>
      <c r="I191" s="1388"/>
      <c r="J191" s="1388"/>
      <c r="K191" s="1388"/>
      <c r="L191" s="1388"/>
      <c r="M191" s="1388"/>
    </row>
    <row r="192" spans="4:13" s="1407" customFormat="1">
      <c r="D192" s="1388"/>
      <c r="H192" s="1388"/>
      <c r="I192" s="1388"/>
      <c r="J192" s="1388"/>
      <c r="K192" s="1388"/>
      <c r="L192" s="1388"/>
      <c r="M192" s="1388"/>
    </row>
  </sheetData>
  <pageMargins left="0.70866141732283472" right="0.70866141732283472" top="0.74803149606299213" bottom="0.74803149606299213" header="0.31496062992125984" footer="0.31496062992125984"/>
  <pageSetup paperSize="9" fitToHeight="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9"/>
  <sheetViews>
    <sheetView zoomScaleNormal="100" workbookViewId="0">
      <selection activeCell="A8" sqref="A8"/>
    </sheetView>
  </sheetViews>
  <sheetFormatPr defaultRowHeight="15"/>
  <cols>
    <col min="1" max="1" width="90.5703125" customWidth="1"/>
  </cols>
  <sheetData>
    <row r="1" spans="1:1" ht="17.25" thickTop="1" thickBot="1">
      <c r="A1" s="14" t="s">
        <v>121</v>
      </c>
    </row>
    <row r="2" spans="1:1" ht="17.25" thickTop="1" thickBot="1">
      <c r="A2" s="16" t="s">
        <v>638</v>
      </c>
    </row>
    <row r="3" spans="1:1" ht="17.25" thickTop="1" thickBot="1">
      <c r="A3" s="16" t="s">
        <v>637</v>
      </c>
    </row>
    <row r="4" spans="1:1" ht="17.25" thickTop="1" thickBot="1">
      <c r="A4" s="16" t="s">
        <v>636</v>
      </c>
    </row>
    <row r="5" spans="1:1" s="20" customFormat="1" ht="17.25" thickTop="1" thickBot="1">
      <c r="A5" s="16" t="s">
        <v>635</v>
      </c>
    </row>
    <row r="6" spans="1:1" s="20" customFormat="1" ht="17.25" thickTop="1" thickBot="1">
      <c r="A6" s="16" t="s">
        <v>634</v>
      </c>
    </row>
    <row r="7" spans="1:1" ht="17.25" thickTop="1" thickBot="1">
      <c r="A7" s="16" t="s">
        <v>1138</v>
      </c>
    </row>
    <row r="8" spans="1:1" ht="17.25" thickTop="1" thickBot="1">
      <c r="A8" s="16" t="s">
        <v>633</v>
      </c>
    </row>
    <row r="9" spans="1:1" ht="15.75" thickTop="1"/>
  </sheetData>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0:B45"/>
  <sheetViews>
    <sheetView zoomScaleNormal="100" workbookViewId="0">
      <selection activeCell="D7" sqref="D7"/>
    </sheetView>
  </sheetViews>
  <sheetFormatPr defaultRowHeight="15"/>
  <cols>
    <col min="2" max="2" width="46.42578125" customWidth="1"/>
  </cols>
  <sheetData>
    <row r="10" spans="1:2">
      <c r="A10" t="s">
        <v>609</v>
      </c>
    </row>
    <row r="13" spans="1:2">
      <c r="A13" t="s">
        <v>548</v>
      </c>
      <c r="B13" t="s">
        <v>549</v>
      </c>
    </row>
    <row r="14" spans="1:2">
      <c r="A14" t="s">
        <v>269</v>
      </c>
      <c r="B14" t="s">
        <v>550</v>
      </c>
    </row>
    <row r="15" spans="1:2">
      <c r="A15" t="s">
        <v>551</v>
      </c>
      <c r="B15" t="s">
        <v>552</v>
      </c>
    </row>
    <row r="16" spans="1:2">
      <c r="A16" t="s">
        <v>480</v>
      </c>
      <c r="B16" t="s">
        <v>553</v>
      </c>
    </row>
    <row r="17" spans="1:2">
      <c r="A17" t="s">
        <v>554</v>
      </c>
      <c r="B17" t="s">
        <v>555</v>
      </c>
    </row>
    <row r="18" spans="1:2">
      <c r="A18" t="s">
        <v>556</v>
      </c>
      <c r="B18" t="s">
        <v>557</v>
      </c>
    </row>
    <row r="19" spans="1:2">
      <c r="A19" t="s">
        <v>558</v>
      </c>
      <c r="B19" t="s">
        <v>559</v>
      </c>
    </row>
    <row r="20" spans="1:2">
      <c r="A20" t="s">
        <v>560</v>
      </c>
      <c r="B20" t="s">
        <v>561</v>
      </c>
    </row>
    <row r="21" spans="1:2">
      <c r="A21" t="s">
        <v>562</v>
      </c>
      <c r="B21" t="s">
        <v>563</v>
      </c>
    </row>
    <row r="22" spans="1:2">
      <c r="A22" t="s">
        <v>564</v>
      </c>
      <c r="B22" t="s">
        <v>565</v>
      </c>
    </row>
    <row r="23" spans="1:2">
      <c r="A23" t="s">
        <v>566</v>
      </c>
      <c r="B23" t="s">
        <v>567</v>
      </c>
    </row>
    <row r="24" spans="1:2">
      <c r="A24" t="s">
        <v>568</v>
      </c>
      <c r="B24" t="s">
        <v>569</v>
      </c>
    </row>
    <row r="25" spans="1:2">
      <c r="A25" t="s">
        <v>570</v>
      </c>
      <c r="B25" t="s">
        <v>571</v>
      </c>
    </row>
    <row r="26" spans="1:2">
      <c r="A26" t="s">
        <v>572</v>
      </c>
      <c r="B26" t="s">
        <v>573</v>
      </c>
    </row>
    <row r="27" spans="1:2">
      <c r="A27" t="s">
        <v>574</v>
      </c>
      <c r="B27" t="s">
        <v>575</v>
      </c>
    </row>
    <row r="28" spans="1:2">
      <c r="A28" t="s">
        <v>576</v>
      </c>
      <c r="B28" t="s">
        <v>577</v>
      </c>
    </row>
    <row r="29" spans="1:2">
      <c r="A29" t="s">
        <v>578</v>
      </c>
      <c r="B29" t="s">
        <v>579</v>
      </c>
    </row>
    <row r="30" spans="1:2">
      <c r="A30" t="s">
        <v>580</v>
      </c>
      <c r="B30" t="s">
        <v>581</v>
      </c>
    </row>
    <row r="31" spans="1:2">
      <c r="A31" t="s">
        <v>10</v>
      </c>
      <c r="B31" t="s">
        <v>582</v>
      </c>
    </row>
    <row r="32" spans="1:2">
      <c r="A32" t="s">
        <v>40</v>
      </c>
      <c r="B32" t="s">
        <v>583</v>
      </c>
    </row>
    <row r="33" spans="1:2">
      <c r="A33" t="s">
        <v>584</v>
      </c>
      <c r="B33" t="s">
        <v>585</v>
      </c>
    </row>
    <row r="34" spans="1:2">
      <c r="A34" t="s">
        <v>586</v>
      </c>
      <c r="B34" t="s">
        <v>587</v>
      </c>
    </row>
    <row r="35" spans="1:2">
      <c r="A35" t="s">
        <v>588</v>
      </c>
      <c r="B35" t="s">
        <v>589</v>
      </c>
    </row>
    <row r="36" spans="1:2">
      <c r="A36" t="s">
        <v>7</v>
      </c>
      <c r="B36" t="s">
        <v>590</v>
      </c>
    </row>
    <row r="37" spans="1:2">
      <c r="A37" t="s">
        <v>591</v>
      </c>
      <c r="B37" t="s">
        <v>592</v>
      </c>
    </row>
    <row r="38" spans="1:2">
      <c r="A38" t="s">
        <v>593</v>
      </c>
      <c r="B38" t="s">
        <v>594</v>
      </c>
    </row>
    <row r="39" spans="1:2">
      <c r="A39" t="s">
        <v>595</v>
      </c>
      <c r="B39" t="s">
        <v>596</v>
      </c>
    </row>
    <row r="40" spans="1:2">
      <c r="A40" t="s">
        <v>597</v>
      </c>
      <c r="B40" t="s">
        <v>598</v>
      </c>
    </row>
    <row r="41" spans="1:2">
      <c r="A41" t="s">
        <v>599</v>
      </c>
      <c r="B41" t="s">
        <v>600</v>
      </c>
    </row>
    <row r="42" spans="1:2">
      <c r="A42" t="s">
        <v>601</v>
      </c>
      <c r="B42" t="s">
        <v>602</v>
      </c>
    </row>
    <row r="43" spans="1:2">
      <c r="A43" t="s">
        <v>603</v>
      </c>
      <c r="B43" t="s">
        <v>604</v>
      </c>
    </row>
    <row r="44" spans="1:2">
      <c r="A44" t="s">
        <v>605</v>
      </c>
      <c r="B44" t="s">
        <v>606</v>
      </c>
    </row>
    <row r="45" spans="1:2">
      <c r="A45" t="s">
        <v>607</v>
      </c>
      <c r="B45" t="s">
        <v>608</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4"/>
  <sheetViews>
    <sheetView view="pageBreakPreview" zoomScale="110" zoomScaleNormal="100" zoomScaleSheetLayoutView="110" workbookViewId="0">
      <selection activeCell="A4" sqref="A4"/>
    </sheetView>
  </sheetViews>
  <sheetFormatPr defaultRowHeight="15"/>
  <cols>
    <col min="1" max="1" width="157.140625" customWidth="1"/>
  </cols>
  <sheetData>
    <row r="1" spans="1:1" ht="48" customHeight="1" thickTop="1" thickBot="1">
      <c r="A1" s="15" t="s">
        <v>122</v>
      </c>
    </row>
    <row r="2" spans="1:1" ht="66.75" thickTop="1">
      <c r="A2" s="273" t="s">
        <v>1139</v>
      </c>
    </row>
    <row r="3" spans="1:1" ht="16.5">
      <c r="A3" s="122"/>
    </row>
    <row r="4" spans="1:1" ht="33">
      <c r="A4" s="123" t="s">
        <v>639</v>
      </c>
    </row>
  </sheetData>
  <printOptions horizontalCentered="1"/>
  <pageMargins left="1.2736614173228347" right="0.70866141732283472" top="0.74803149606299213" bottom="0.74803149606299213" header="0.31496062992125984" footer="0.31496062992125984"/>
  <pageSetup paperSize="9" scale="86" orientation="landscape" r:id="rId1"/>
  <headerFooter>
    <oddFooter>&amp;L&amp;P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85"/>
  <sheetViews>
    <sheetView view="pageBreakPreview" zoomScale="60" zoomScaleNormal="100" workbookViewId="0">
      <selection activeCell="B28" sqref="B28"/>
    </sheetView>
  </sheetViews>
  <sheetFormatPr defaultRowHeight="15"/>
  <cols>
    <col min="1" max="1" width="36.5703125" customWidth="1"/>
    <col min="2" max="2" width="18.85546875" customWidth="1"/>
    <col min="3" max="3" width="0.140625" customWidth="1"/>
    <col min="4" max="4" width="18.5703125" customWidth="1"/>
    <col min="5" max="5" width="14.42578125" customWidth="1"/>
    <col min="7" max="7" width="9.140625" customWidth="1"/>
    <col min="10" max="10" width="46.42578125" customWidth="1"/>
    <col min="11" max="11" width="87.42578125" customWidth="1"/>
    <col min="12" max="12" width="28.140625" customWidth="1"/>
  </cols>
  <sheetData>
    <row r="1" spans="1:5" ht="23.25">
      <c r="A1" s="124" t="s">
        <v>640</v>
      </c>
    </row>
    <row r="2" spans="1:5" ht="15.75">
      <c r="A2" s="125"/>
    </row>
    <row r="3" spans="1:5" ht="15.75">
      <c r="A3" s="125" t="s">
        <v>1140</v>
      </c>
      <c r="C3" s="147"/>
      <c r="D3" s="147"/>
      <c r="E3" s="147"/>
    </row>
    <row r="4" spans="1:5" ht="15.75">
      <c r="A4" s="125"/>
    </row>
    <row r="5" spans="1:5" ht="15.75">
      <c r="A5" s="125"/>
    </row>
    <row r="6" spans="1:5" ht="15.75">
      <c r="A6" s="126" t="s">
        <v>641</v>
      </c>
    </row>
    <row r="7" spans="1:5" ht="18.75">
      <c r="A7" s="128" t="s">
        <v>642</v>
      </c>
    </row>
    <row r="8" spans="1:5" ht="15.75">
      <c r="A8" s="129" t="s">
        <v>643</v>
      </c>
    </row>
    <row r="9" spans="1:5" ht="15.75">
      <c r="A9" s="130" t="s">
        <v>644</v>
      </c>
    </row>
    <row r="10" spans="1:5" ht="15.75">
      <c r="A10" s="130" t="s">
        <v>645</v>
      </c>
    </row>
    <row r="11" spans="1:5" ht="15.75">
      <c r="A11" s="130" t="s">
        <v>646</v>
      </c>
    </row>
    <row r="12" spans="1:5" ht="15.75">
      <c r="A12" s="131"/>
    </row>
    <row r="13" spans="1:5" ht="15.75">
      <c r="A13" s="129" t="s">
        <v>647</v>
      </c>
    </row>
    <row r="14" spans="1:5" ht="15.75">
      <c r="A14" s="132" t="s">
        <v>648</v>
      </c>
    </row>
    <row r="15" spans="1:5" ht="15.75">
      <c r="A15" s="132" t="s">
        <v>649</v>
      </c>
    </row>
    <row r="16" spans="1:5" ht="15.75">
      <c r="A16" s="132" t="s">
        <v>650</v>
      </c>
    </row>
    <row r="17" spans="1:7" ht="15.75">
      <c r="A17" s="128"/>
    </row>
    <row r="18" spans="1:7" ht="15.75">
      <c r="A18" s="128"/>
    </row>
    <row r="19" spans="1:7" ht="15.75">
      <c r="A19" s="128" t="s">
        <v>651</v>
      </c>
    </row>
    <row r="20" spans="1:7" ht="15.75">
      <c r="A20" s="131"/>
    </row>
    <row r="21" spans="1:7" ht="15.75">
      <c r="A21" s="128" t="s">
        <v>652</v>
      </c>
    </row>
    <row r="22" spans="1:7" ht="15.75">
      <c r="A22" s="129" t="s">
        <v>653</v>
      </c>
    </row>
    <row r="23" spans="1:7" ht="15.75">
      <c r="A23" s="129" t="s">
        <v>654</v>
      </c>
    </row>
    <row r="24" spans="1:7" ht="15.75">
      <c r="A24" s="128"/>
    </row>
    <row r="25" spans="1:7" ht="15.75">
      <c r="A25" s="126" t="s">
        <v>1141</v>
      </c>
      <c r="E25" s="267"/>
    </row>
    <row r="26" spans="1:7" ht="15.75">
      <c r="A26" s="126" t="s">
        <v>1142</v>
      </c>
    </row>
    <row r="27" spans="1:7" ht="15.75">
      <c r="A27" s="126" t="s">
        <v>1143</v>
      </c>
      <c r="G27" s="267"/>
    </row>
    <row r="28" spans="1:7" ht="15.75">
      <c r="A28" s="126" t="s">
        <v>1144</v>
      </c>
    </row>
    <row r="29" spans="1:7" ht="15.75">
      <c r="A29" s="131" t="s">
        <v>1145</v>
      </c>
    </row>
    <row r="30" spans="1:7" ht="15.75">
      <c r="A30" s="131"/>
    </row>
    <row r="31" spans="1:7" ht="15.75">
      <c r="A31" s="131"/>
    </row>
    <row r="32" spans="1:7" s="274" customFormat="1" ht="16.5"/>
    <row r="33" spans="1:5" s="274" customFormat="1" ht="16.5">
      <c r="A33" s="284" t="s">
        <v>1149</v>
      </c>
      <c r="B33" s="146"/>
      <c r="C33" s="146"/>
      <c r="D33" s="146"/>
      <c r="E33" s="146"/>
    </row>
    <row r="34" spans="1:5" s="274" customFormat="1" ht="16.5">
      <c r="A34" s="275" t="s">
        <v>655</v>
      </c>
      <c r="B34" s="275" t="s">
        <v>656</v>
      </c>
      <c r="C34" s="275" t="s">
        <v>657</v>
      </c>
      <c r="D34" s="275" t="s">
        <v>658</v>
      </c>
      <c r="E34" s="275" t="s">
        <v>659</v>
      </c>
    </row>
    <row r="35" spans="1:5" s="274" customFormat="1" ht="16.5">
      <c r="A35" s="276"/>
      <c r="B35" s="277"/>
      <c r="C35" s="277"/>
      <c r="D35" s="277"/>
      <c r="E35" s="276"/>
    </row>
    <row r="36" spans="1:5" s="274" customFormat="1" ht="16.5">
      <c r="A36" s="276" t="s">
        <v>660</v>
      </c>
      <c r="B36" s="278">
        <v>30000000</v>
      </c>
      <c r="C36" s="278">
        <f>B36*50/100</f>
        <v>15000000</v>
      </c>
      <c r="D36" s="278">
        <v>6686173</v>
      </c>
      <c r="E36" s="279">
        <f t="shared" ref="E36:E42" si="0">D36-C36</f>
        <v>-8313827</v>
      </c>
    </row>
    <row r="37" spans="1:5" s="274" customFormat="1" ht="16.5">
      <c r="A37" s="276" t="s">
        <v>661</v>
      </c>
      <c r="B37" s="278">
        <v>4300000</v>
      </c>
      <c r="C37" s="278">
        <f t="shared" ref="C37:C45" si="1">B37*50/100</f>
        <v>2150000</v>
      </c>
      <c r="D37" s="278">
        <v>844971</v>
      </c>
      <c r="E37" s="279">
        <f t="shared" si="0"/>
        <v>-1305029</v>
      </c>
    </row>
    <row r="38" spans="1:5" s="274" customFormat="1" ht="16.5">
      <c r="A38" s="276" t="s">
        <v>662</v>
      </c>
      <c r="B38" s="278">
        <v>867970</v>
      </c>
      <c r="C38" s="278">
        <f t="shared" si="1"/>
        <v>433985</v>
      </c>
      <c r="D38" s="278">
        <v>376807.48</v>
      </c>
      <c r="E38" s="279">
        <f t="shared" si="0"/>
        <v>-57177.520000000019</v>
      </c>
    </row>
    <row r="39" spans="1:5" s="274" customFormat="1" ht="16.5">
      <c r="A39" s="276" t="s">
        <v>664</v>
      </c>
      <c r="B39" s="278">
        <v>11776000</v>
      </c>
      <c r="C39" s="278">
        <f t="shared" si="1"/>
        <v>5888000</v>
      </c>
      <c r="D39" s="278">
        <v>7989323</v>
      </c>
      <c r="E39" s="279">
        <f t="shared" si="0"/>
        <v>2101323</v>
      </c>
    </row>
    <row r="40" spans="1:5" s="274" customFormat="1" ht="16.5">
      <c r="A40" s="276" t="s">
        <v>1146</v>
      </c>
      <c r="B40" s="278">
        <v>5000000</v>
      </c>
      <c r="C40" s="278">
        <f t="shared" si="1"/>
        <v>2500000</v>
      </c>
      <c r="D40" s="278">
        <v>763167</v>
      </c>
      <c r="E40" s="279">
        <f t="shared" si="0"/>
        <v>-1736833</v>
      </c>
    </row>
    <row r="41" spans="1:5" s="274" customFormat="1" ht="16.5">
      <c r="A41" s="276" t="s">
        <v>665</v>
      </c>
      <c r="B41" s="278">
        <v>100000</v>
      </c>
      <c r="C41" s="278">
        <f t="shared" si="1"/>
        <v>50000</v>
      </c>
      <c r="D41" s="278">
        <v>116690</v>
      </c>
      <c r="E41" s="279">
        <f t="shared" si="0"/>
        <v>66690</v>
      </c>
    </row>
    <row r="42" spans="1:5" s="274" customFormat="1" ht="16.5">
      <c r="A42" s="276" t="s">
        <v>666</v>
      </c>
      <c r="B42" s="278">
        <v>7300000</v>
      </c>
      <c r="C42" s="278">
        <f t="shared" si="1"/>
        <v>3650000</v>
      </c>
      <c r="D42" s="278">
        <v>2794242.53</v>
      </c>
      <c r="E42" s="279">
        <f t="shared" si="0"/>
        <v>-855757.4700000002</v>
      </c>
    </row>
    <row r="43" spans="1:5" s="274" customFormat="1" ht="16.5">
      <c r="A43" s="276" t="s">
        <v>667</v>
      </c>
      <c r="B43" s="278">
        <v>241457000</v>
      </c>
      <c r="C43" s="278">
        <f t="shared" si="1"/>
        <v>120728500</v>
      </c>
      <c r="D43" s="278">
        <v>181244790.56999999</v>
      </c>
      <c r="E43" s="279"/>
    </row>
    <row r="44" spans="1:5" s="274" customFormat="1" ht="16.5">
      <c r="A44" s="276" t="s">
        <v>668</v>
      </c>
      <c r="B44" s="278">
        <v>81736000</v>
      </c>
      <c r="C44" s="278">
        <f t="shared" si="1"/>
        <v>40868000</v>
      </c>
      <c r="D44" s="278">
        <v>65549000</v>
      </c>
      <c r="E44" s="279"/>
    </row>
    <row r="45" spans="1:5" s="274" customFormat="1" ht="16.5">
      <c r="A45" s="276" t="s">
        <v>669</v>
      </c>
      <c r="B45" s="278">
        <v>1800000</v>
      </c>
      <c r="C45" s="278">
        <f t="shared" si="1"/>
        <v>900000</v>
      </c>
      <c r="D45" s="278">
        <v>700618.54</v>
      </c>
      <c r="E45" s="279">
        <f>D45-C45</f>
        <v>-199381.45999999996</v>
      </c>
    </row>
    <row r="46" spans="1:5" s="274" customFormat="1" ht="16.5">
      <c r="A46" s="276"/>
      <c r="B46" s="277"/>
      <c r="C46" s="277"/>
      <c r="D46" s="280"/>
      <c r="E46" s="281"/>
    </row>
    <row r="47" spans="1:5" s="274" customFormat="1" ht="16.5">
      <c r="A47" s="285" t="s">
        <v>671</v>
      </c>
      <c r="B47" s="286">
        <f>SUM(B36:B45)</f>
        <v>384336970</v>
      </c>
      <c r="C47" s="286">
        <f>SUM(C36:C45)</f>
        <v>192168485</v>
      </c>
      <c r="D47" s="287">
        <f>SUM(D36:D45)</f>
        <v>267065783.11999997</v>
      </c>
      <c r="E47" s="288">
        <f>SUM(E36:E45)</f>
        <v>-10299992.449999999</v>
      </c>
    </row>
    <row r="48" spans="1:5" s="274" customFormat="1" ht="16.5">
      <c r="A48" s="276"/>
      <c r="B48" s="277"/>
      <c r="C48" s="277"/>
      <c r="D48" s="282"/>
      <c r="E48" s="276"/>
    </row>
    <row r="49" spans="1:5" s="274" customFormat="1" ht="16.5">
      <c r="A49" s="284" t="s">
        <v>1150</v>
      </c>
      <c r="B49" s="277"/>
      <c r="C49" s="277"/>
      <c r="D49" s="282"/>
      <c r="E49" s="276"/>
    </row>
    <row r="50" spans="1:5" s="274" customFormat="1" ht="16.5">
      <c r="A50" s="276" t="s">
        <v>672</v>
      </c>
      <c r="B50" s="278">
        <v>133872944</v>
      </c>
      <c r="C50" s="283">
        <f>B50*50/100</f>
        <v>66936472</v>
      </c>
      <c r="D50" s="278">
        <v>59085014.450000003</v>
      </c>
      <c r="E50" s="279">
        <f t="shared" ref="E50:E59" si="2">D50-C50</f>
        <v>-7851457.549999997</v>
      </c>
    </row>
    <row r="51" spans="1:5" s="274" customFormat="1" ht="16.5">
      <c r="A51" s="276" t="s">
        <v>673</v>
      </c>
      <c r="B51" s="278">
        <v>20646485</v>
      </c>
      <c r="C51" s="283">
        <f t="shared" ref="C51:C57" si="3">B51*50/100</f>
        <v>10323242.5</v>
      </c>
      <c r="D51" s="278">
        <v>9986676.9600000009</v>
      </c>
      <c r="E51" s="279">
        <f t="shared" si="2"/>
        <v>-336565.53999999911</v>
      </c>
    </row>
    <row r="52" spans="1:5" s="274" customFormat="1" ht="16.5">
      <c r="A52" s="276" t="s">
        <v>674</v>
      </c>
      <c r="B52" s="278">
        <v>770000</v>
      </c>
      <c r="C52" s="283">
        <f t="shared" si="3"/>
        <v>385000</v>
      </c>
      <c r="D52" s="278">
        <v>88970.92</v>
      </c>
      <c r="E52" s="279">
        <f t="shared" si="2"/>
        <v>-296029.08</v>
      </c>
    </row>
    <row r="53" spans="1:5" s="274" customFormat="1" ht="16.5">
      <c r="A53" s="276" t="s">
        <v>675</v>
      </c>
      <c r="B53" s="278">
        <v>8800000</v>
      </c>
      <c r="C53" s="283">
        <f t="shared" si="3"/>
        <v>4400000</v>
      </c>
      <c r="D53" s="278">
        <v>3247888.31</v>
      </c>
      <c r="E53" s="279">
        <f t="shared" si="2"/>
        <v>-1152111.69</v>
      </c>
    </row>
    <row r="54" spans="1:5" s="274" customFormat="1" ht="16.5">
      <c r="A54" s="276" t="s">
        <v>676</v>
      </c>
      <c r="B54" s="278">
        <v>13450000</v>
      </c>
      <c r="C54" s="283">
        <f t="shared" si="3"/>
        <v>6725000</v>
      </c>
      <c r="D54" s="278">
        <v>3006909.26</v>
      </c>
      <c r="E54" s="279">
        <f t="shared" si="2"/>
        <v>-3718090.74</v>
      </c>
    </row>
    <row r="55" spans="1:5" s="274" customFormat="1" ht="16.5">
      <c r="A55" s="276" t="s">
        <v>677</v>
      </c>
      <c r="B55" s="278">
        <v>78773584</v>
      </c>
      <c r="C55" s="283">
        <f t="shared" si="3"/>
        <v>39386792</v>
      </c>
      <c r="D55" s="278">
        <v>42594166.120000005</v>
      </c>
      <c r="E55" s="279">
        <f t="shared" si="2"/>
        <v>3207374.1200000048</v>
      </c>
    </row>
    <row r="56" spans="1:5" s="274" customFormat="1" ht="16.5">
      <c r="A56" s="276" t="s">
        <v>1147</v>
      </c>
      <c r="B56" s="278">
        <v>81736000</v>
      </c>
      <c r="C56" s="283">
        <f t="shared" si="3"/>
        <v>40868000</v>
      </c>
      <c r="D56" s="278">
        <v>55372237.310000002</v>
      </c>
      <c r="E56" s="279">
        <f t="shared" si="2"/>
        <v>14504237.310000002</v>
      </c>
    </row>
    <row r="57" spans="1:5" s="274" customFormat="1" ht="16.5">
      <c r="A57" s="276" t="s">
        <v>1148</v>
      </c>
      <c r="B57" s="278">
        <v>31287957</v>
      </c>
      <c r="C57" s="283">
        <f t="shared" si="3"/>
        <v>15643978.5</v>
      </c>
      <c r="D57" s="278">
        <v>59215499.383000001</v>
      </c>
      <c r="E57" s="279">
        <f t="shared" si="2"/>
        <v>43571520.883000001</v>
      </c>
    </row>
    <row r="58" spans="1:5" s="274" customFormat="1" ht="16.5">
      <c r="A58" s="276" t="s">
        <v>679</v>
      </c>
      <c r="B58" s="278">
        <v>30000000</v>
      </c>
      <c r="C58" s="283">
        <f>B58*50/100</f>
        <v>15000000</v>
      </c>
      <c r="D58" s="280">
        <v>0</v>
      </c>
      <c r="E58" s="279">
        <f t="shared" si="2"/>
        <v>-15000000</v>
      </c>
    </row>
    <row r="59" spans="1:5" s="274" customFormat="1" ht="16.5">
      <c r="A59" s="276" t="s">
        <v>680</v>
      </c>
      <c r="B59" s="278">
        <v>15000000</v>
      </c>
      <c r="C59" s="283">
        <f>B59*50/100</f>
        <v>7500000</v>
      </c>
      <c r="D59" s="280">
        <v>0</v>
      </c>
      <c r="E59" s="279">
        <f t="shared" si="2"/>
        <v>-7500000</v>
      </c>
    </row>
    <row r="60" spans="1:5" s="274" customFormat="1" ht="16.5">
      <c r="A60" s="276"/>
      <c r="B60" s="277"/>
      <c r="C60" s="277"/>
      <c r="D60" s="280"/>
      <c r="E60" s="276"/>
    </row>
    <row r="61" spans="1:5" s="274" customFormat="1" ht="16.5">
      <c r="A61" s="285" t="s">
        <v>681</v>
      </c>
      <c r="B61" s="286">
        <f>SUM(B50:B59)</f>
        <v>414336970</v>
      </c>
      <c r="C61" s="286">
        <f>SUM(C50:C59)</f>
        <v>207168485</v>
      </c>
      <c r="D61" s="287">
        <f>SUM(D50:D59)</f>
        <v>232597362.713</v>
      </c>
      <c r="E61" s="287">
        <f>SUM(E50:E59)</f>
        <v>25428877.713000014</v>
      </c>
    </row>
    <row r="62" spans="1:5" s="274" customFormat="1" ht="16.5">
      <c r="A62" s="131"/>
    </row>
    <row r="63" spans="1:5" s="274" customFormat="1" ht="16.5">
      <c r="A63" s="131"/>
    </row>
    <row r="65" spans="1:1" ht="15.75">
      <c r="A65" s="144" t="s">
        <v>682</v>
      </c>
    </row>
    <row r="66" spans="1:1" ht="16.5">
      <c r="A66" s="145" t="s">
        <v>1151</v>
      </c>
    </row>
    <row r="67" spans="1:1" ht="16.5">
      <c r="A67" s="145" t="s">
        <v>1152</v>
      </c>
    </row>
    <row r="68" spans="1:1" ht="16.5">
      <c r="A68" s="145" t="s">
        <v>683</v>
      </c>
    </row>
    <row r="70" spans="1:1" ht="15.75">
      <c r="A70" s="133" t="s">
        <v>684</v>
      </c>
    </row>
    <row r="71" spans="1:1" ht="15.75">
      <c r="A71" s="133"/>
    </row>
    <row r="72" spans="1:1" ht="15.75">
      <c r="A72" s="126" t="s">
        <v>685</v>
      </c>
    </row>
    <row r="74" spans="1:1" ht="15.75">
      <c r="A74" s="125" t="s">
        <v>686</v>
      </c>
    </row>
    <row r="75" spans="1:1" ht="15.75">
      <c r="A75" s="125" t="s">
        <v>1153</v>
      </c>
    </row>
    <row r="76" spans="1:1" ht="15.75">
      <c r="A76" s="125" t="s">
        <v>1154</v>
      </c>
    </row>
    <row r="77" spans="1:1" ht="15.75">
      <c r="A77" s="125" t="s">
        <v>610</v>
      </c>
    </row>
    <row r="79" spans="1:1" ht="15.75">
      <c r="A79" s="126" t="s">
        <v>687</v>
      </c>
    </row>
    <row r="80" spans="1:1" ht="15.75">
      <c r="A80" s="128"/>
    </row>
    <row r="81" spans="1:1" ht="15.75">
      <c r="A81" s="128" t="s">
        <v>688</v>
      </c>
    </row>
    <row r="82" spans="1:1" ht="15.75">
      <c r="A82" s="128" t="s">
        <v>1127</v>
      </c>
    </row>
    <row r="83" spans="1:1" ht="15.75">
      <c r="A83" s="128"/>
    </row>
    <row r="84" spans="1:1" ht="15.75">
      <c r="A84" s="128"/>
    </row>
    <row r="85" spans="1:1" ht="15.75">
      <c r="A85" s="127"/>
    </row>
  </sheetData>
  <pageMargins left="0.7" right="0.7" top="0.75" bottom="0.75" header="0.3" footer="0.3"/>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4"/>
  <sheetViews>
    <sheetView view="pageBreakPreview" topLeftCell="D1093" zoomScale="60" zoomScaleNormal="90" workbookViewId="0">
      <selection activeCell="K32" sqref="K32"/>
    </sheetView>
  </sheetViews>
  <sheetFormatPr defaultRowHeight="15"/>
  <cols>
    <col min="1" max="1" width="62.140625" customWidth="1"/>
    <col min="2" max="2" width="24.7109375" customWidth="1"/>
    <col min="3" max="3" width="23.42578125" bestFit="1" customWidth="1"/>
    <col min="4" max="4" width="22.140625" bestFit="1" customWidth="1"/>
    <col min="5" max="5" width="19.85546875" customWidth="1"/>
    <col min="6" max="6" width="9.85546875" customWidth="1"/>
    <col min="7" max="7" width="14.28515625" customWidth="1"/>
    <col min="8" max="8" width="21.7109375" customWidth="1"/>
    <col min="9" max="9" width="11.42578125" bestFit="1" customWidth="1"/>
    <col min="15" max="15" width="5.28515625" customWidth="1"/>
    <col min="16" max="16" width="10.5703125" customWidth="1"/>
    <col min="17" max="17" width="10.7109375" customWidth="1"/>
  </cols>
  <sheetData>
    <row r="1" spans="1:32" s="147" customFormat="1">
      <c r="A1" s="147" t="s">
        <v>689</v>
      </c>
    </row>
    <row r="3" spans="1:32">
      <c r="A3" t="s">
        <v>1128</v>
      </c>
      <c r="C3" t="s">
        <v>1155</v>
      </c>
    </row>
    <row r="4" spans="1:32">
      <c r="A4" t="s">
        <v>690</v>
      </c>
    </row>
    <row r="6" spans="1:32">
      <c r="A6" s="1558" t="s">
        <v>691</v>
      </c>
      <c r="B6" s="1558"/>
      <c r="C6" s="1558"/>
      <c r="D6" s="1558"/>
      <c r="E6" s="1558"/>
      <c r="F6" s="1558"/>
      <c r="G6" s="1558"/>
      <c r="H6" s="1558"/>
      <c r="I6" s="1558"/>
      <c r="J6" s="1558"/>
      <c r="K6" s="1558"/>
      <c r="L6" s="1558"/>
      <c r="M6" s="1558"/>
      <c r="N6" s="1558"/>
      <c r="O6" s="1558"/>
      <c r="P6" s="1558"/>
      <c r="Q6" s="1558"/>
      <c r="R6" s="1558"/>
      <c r="S6" s="1558"/>
      <c r="T6" s="1558"/>
      <c r="U6" s="1558"/>
      <c r="V6" s="1558"/>
      <c r="W6" s="1558"/>
      <c r="X6" s="1558"/>
      <c r="Y6" s="1558"/>
      <c r="Z6" s="1558"/>
    </row>
    <row r="8" spans="1:32">
      <c r="A8" t="s">
        <v>692</v>
      </c>
    </row>
    <row r="9" spans="1:32" ht="12.75" customHeight="1">
      <c r="A9" s="1559" t="s">
        <v>693</v>
      </c>
      <c r="B9" s="1559"/>
      <c r="C9" s="1559"/>
      <c r="D9" s="1559"/>
      <c r="E9" s="1559"/>
      <c r="F9" s="1559"/>
      <c r="G9" s="1559"/>
      <c r="H9" s="1559"/>
      <c r="I9" s="1559"/>
      <c r="J9" s="1559"/>
      <c r="K9" s="1559"/>
      <c r="L9" s="1559"/>
      <c r="M9" s="1559"/>
      <c r="N9" s="1559"/>
      <c r="O9" s="1559"/>
      <c r="P9" s="1559"/>
      <c r="Q9" s="1559"/>
      <c r="R9" s="1559"/>
      <c r="S9" s="1559"/>
      <c r="T9" s="1559"/>
      <c r="U9" s="1559"/>
      <c r="V9" s="1559"/>
      <c r="W9" s="1559"/>
      <c r="X9" s="1559"/>
      <c r="Y9" s="1559"/>
      <c r="Z9" s="1559"/>
      <c r="AA9" s="1559"/>
      <c r="AB9" s="1559"/>
      <c r="AC9" s="1559"/>
      <c r="AD9" s="1559"/>
      <c r="AE9" s="1559"/>
      <c r="AF9" s="1559"/>
    </row>
    <row r="10" spans="1:32">
      <c r="A10" t="s">
        <v>694</v>
      </c>
    </row>
    <row r="12" spans="1:32">
      <c r="A12" t="s">
        <v>1156</v>
      </c>
    </row>
    <row r="14" spans="1:32">
      <c r="A14" t="s">
        <v>695</v>
      </c>
    </row>
    <row r="15" spans="1:32">
      <c r="A15" t="s">
        <v>696</v>
      </c>
    </row>
    <row r="16" spans="1:32" ht="15.75" thickBot="1"/>
    <row r="17" spans="1:4" ht="33.75" thickBot="1">
      <c r="A17" s="148" t="s">
        <v>697</v>
      </c>
      <c r="B17" s="149" t="s">
        <v>698</v>
      </c>
      <c r="C17" s="149" t="s">
        <v>1158</v>
      </c>
      <c r="D17" s="149" t="s">
        <v>699</v>
      </c>
    </row>
    <row r="18" spans="1:4" ht="17.25" thickBot="1">
      <c r="A18" s="134" t="s">
        <v>700</v>
      </c>
      <c r="B18" s="139" t="s">
        <v>1157</v>
      </c>
      <c r="C18" s="150">
        <v>384337000</v>
      </c>
      <c r="D18" s="139" t="s">
        <v>1159</v>
      </c>
    </row>
    <row r="19" spans="1:4" ht="17.25" thickBot="1">
      <c r="A19" s="134" t="s">
        <v>701</v>
      </c>
      <c r="B19" s="139" t="s">
        <v>1160</v>
      </c>
      <c r="C19" s="139" t="s">
        <v>1162</v>
      </c>
      <c r="D19" s="139" t="s">
        <v>1161</v>
      </c>
    </row>
    <row r="20" spans="1:4" ht="17.25" thickBot="1">
      <c r="A20" s="134" t="s">
        <v>702</v>
      </c>
      <c r="B20" s="151">
        <v>1.01</v>
      </c>
      <c r="C20" s="151">
        <v>0.72</v>
      </c>
      <c r="D20" s="151">
        <v>0.39</v>
      </c>
    </row>
    <row r="22" spans="1:4">
      <c r="A22" t="s">
        <v>1163</v>
      </c>
    </row>
    <row r="23" spans="1:4">
      <c r="A23" s="147" t="s">
        <v>703</v>
      </c>
    </row>
    <row r="24" spans="1:4">
      <c r="A24" s="147" t="s">
        <v>704</v>
      </c>
    </row>
    <row r="25" spans="1:4">
      <c r="A25" t="s">
        <v>705</v>
      </c>
    </row>
    <row r="26" spans="1:4">
      <c r="A26" t="s">
        <v>1164</v>
      </c>
    </row>
    <row r="27" spans="1:4">
      <c r="A27" t="s">
        <v>1165</v>
      </c>
    </row>
    <row r="28" spans="1:4">
      <c r="A28" t="s">
        <v>1166</v>
      </c>
    </row>
    <row r="29" spans="1:4" ht="15.75" thickBot="1"/>
    <row r="30" spans="1:4" ht="17.25" thickBot="1">
      <c r="A30" s="152" t="s">
        <v>706</v>
      </c>
      <c r="B30" s="153" t="s">
        <v>707</v>
      </c>
      <c r="C30" s="153" t="s">
        <v>708</v>
      </c>
      <c r="D30" s="153" t="s">
        <v>709</v>
      </c>
    </row>
    <row r="31" spans="1:4" ht="17.25" thickBot="1">
      <c r="A31" s="154" t="s">
        <v>710</v>
      </c>
      <c r="B31" s="155" t="s">
        <v>711</v>
      </c>
      <c r="C31" s="155" t="s">
        <v>712</v>
      </c>
      <c r="D31" s="156">
        <v>43100</v>
      </c>
    </row>
    <row r="32" spans="1:4" ht="17.25" thickBot="1">
      <c r="A32" s="134">
        <v>10072182002</v>
      </c>
      <c r="B32" s="289">
        <v>104598153.13</v>
      </c>
      <c r="C32" s="289">
        <v>2810410.6</v>
      </c>
      <c r="D32" s="289">
        <f>B32+C32</f>
        <v>107408563.72999999</v>
      </c>
    </row>
    <row r="33" spans="1:7" ht="16.5">
      <c r="A33" s="157"/>
      <c r="B33" s="290"/>
      <c r="C33" s="290"/>
      <c r="D33" s="290"/>
    </row>
    <row r="34" spans="1:7" ht="17.25" thickBot="1">
      <c r="A34" s="134">
        <v>10072182003</v>
      </c>
      <c r="B34" s="289">
        <v>48656282.289999999</v>
      </c>
      <c r="C34" s="289">
        <v>906599.28</v>
      </c>
      <c r="D34" s="289">
        <f>B34+C34</f>
        <v>49562881.57</v>
      </c>
    </row>
    <row r="36" spans="1:7">
      <c r="A36" s="147" t="s">
        <v>713</v>
      </c>
    </row>
    <row r="37" spans="1:7">
      <c r="A37" s="21" t="s">
        <v>1167</v>
      </c>
    </row>
    <row r="38" spans="1:7">
      <c r="A38" s="147" t="s">
        <v>714</v>
      </c>
    </row>
    <row r="39" spans="1:7">
      <c r="A39" t="s">
        <v>715</v>
      </c>
    </row>
    <row r="40" spans="1:7" ht="15.75" thickBot="1"/>
    <row r="41" spans="1:7" ht="16.5">
      <c r="A41" s="158" t="s">
        <v>697</v>
      </c>
      <c r="B41" s="159" t="s">
        <v>656</v>
      </c>
      <c r="C41" s="158" t="s">
        <v>716</v>
      </c>
      <c r="D41" s="159" t="s">
        <v>717</v>
      </c>
      <c r="E41" s="158" t="s">
        <v>718</v>
      </c>
      <c r="F41" s="159" t="s">
        <v>656</v>
      </c>
      <c r="G41" s="158" t="s">
        <v>605</v>
      </c>
    </row>
    <row r="42" spans="1:7" ht="17.25" thickBot="1">
      <c r="A42" s="160"/>
      <c r="B42" s="161" t="s">
        <v>1168</v>
      </c>
      <c r="C42" s="160" t="s">
        <v>719</v>
      </c>
      <c r="D42" s="161" t="s">
        <v>720</v>
      </c>
      <c r="E42" s="160" t="s">
        <v>721</v>
      </c>
      <c r="F42" s="161" t="s">
        <v>722</v>
      </c>
      <c r="G42" s="162" t="s">
        <v>722</v>
      </c>
    </row>
    <row r="43" spans="1:7" ht="16.5">
      <c r="A43" s="141"/>
      <c r="B43" s="163"/>
      <c r="C43" s="141"/>
      <c r="D43" s="163"/>
      <c r="E43" s="141"/>
      <c r="F43" s="163"/>
      <c r="G43" s="137"/>
    </row>
    <row r="44" spans="1:7" ht="16.5" customHeight="1">
      <c r="A44" s="1582" t="s">
        <v>723</v>
      </c>
      <c r="B44" s="1598">
        <v>61144000</v>
      </c>
      <c r="C44" s="1584">
        <v>20272144</v>
      </c>
      <c r="D44" s="1598">
        <v>61144000</v>
      </c>
      <c r="E44" s="1584">
        <f>C44-B44</f>
        <v>-40871856</v>
      </c>
      <c r="F44" s="1605">
        <f>C44/B44</f>
        <v>0.33154755985869422</v>
      </c>
      <c r="G44" s="1605">
        <v>0.33</v>
      </c>
    </row>
    <row r="45" spans="1:7" ht="16.5" customHeight="1">
      <c r="A45" s="1582"/>
      <c r="B45" s="1598"/>
      <c r="C45" s="1584"/>
      <c r="D45" s="1598"/>
      <c r="E45" s="1584"/>
      <c r="F45" s="1605"/>
      <c r="G45" s="1605"/>
    </row>
    <row r="46" spans="1:7" ht="16.5" customHeight="1">
      <c r="A46" s="1582"/>
      <c r="B46" s="1598"/>
      <c r="C46" s="1584"/>
      <c r="D46" s="1598"/>
      <c r="E46" s="1584"/>
      <c r="F46" s="1605"/>
      <c r="G46" s="1605"/>
    </row>
    <row r="47" spans="1:7" ht="16.5" customHeight="1">
      <c r="A47" s="1582"/>
      <c r="B47" s="1598"/>
      <c r="C47" s="1584"/>
      <c r="D47" s="1598"/>
      <c r="E47" s="1584"/>
      <c r="F47" s="1605"/>
      <c r="G47" s="1605"/>
    </row>
    <row r="48" spans="1:7" ht="16.5">
      <c r="A48" s="137" t="s">
        <v>724</v>
      </c>
      <c r="B48" s="291">
        <v>323193000</v>
      </c>
      <c r="C48" s="292">
        <v>246794000</v>
      </c>
      <c r="D48" s="291">
        <v>323193000</v>
      </c>
      <c r="E48" s="292">
        <f>C48-B48</f>
        <v>-76399000</v>
      </c>
      <c r="F48" s="164">
        <f>C48/B48</f>
        <v>0.76361183565238111</v>
      </c>
      <c r="G48" s="1606">
        <v>0.76361183565238111</v>
      </c>
    </row>
    <row r="49" spans="1:7" ht="17.25" thickBot="1">
      <c r="A49" s="137"/>
      <c r="B49" s="165"/>
      <c r="C49" s="134"/>
      <c r="D49" s="165"/>
      <c r="E49" s="134"/>
      <c r="G49" s="1606"/>
    </row>
    <row r="50" spans="1:7" ht="17.25" thickBot="1">
      <c r="A50" s="162" t="s">
        <v>725</v>
      </c>
      <c r="B50" s="166"/>
      <c r="C50" s="167"/>
      <c r="D50" s="166"/>
      <c r="E50" s="167"/>
      <c r="F50" s="168"/>
      <c r="G50" s="1606"/>
    </row>
    <row r="51" spans="1:7">
      <c r="G51" s="1606"/>
    </row>
    <row r="53" spans="1:7">
      <c r="A53" s="147" t="s">
        <v>726</v>
      </c>
      <c r="F53" s="294"/>
    </row>
    <row r="54" spans="1:7">
      <c r="A54" t="s">
        <v>1170</v>
      </c>
    </row>
    <row r="56" spans="1:7">
      <c r="A56" t="s">
        <v>1169</v>
      </c>
    </row>
    <row r="57" spans="1:7">
      <c r="A57" t="s">
        <v>727</v>
      </c>
    </row>
    <row r="58" spans="1:7" ht="15.75" thickBot="1"/>
    <row r="59" spans="1:7" ht="33.75" thickBot="1">
      <c r="A59" s="169"/>
      <c r="B59" s="170" t="s">
        <v>728</v>
      </c>
      <c r="C59" s="171" t="s">
        <v>729</v>
      </c>
      <c r="D59" s="170" t="s">
        <v>730</v>
      </c>
      <c r="E59" s="172" t="s">
        <v>731</v>
      </c>
      <c r="F59" s="173" t="s">
        <v>732</v>
      </c>
      <c r="G59" s="173" t="s">
        <v>733</v>
      </c>
    </row>
    <row r="60" spans="1:7" ht="17.25" thickBot="1">
      <c r="A60" s="142"/>
      <c r="B60" s="174"/>
      <c r="C60" s="143"/>
      <c r="D60" s="174"/>
      <c r="E60" s="174"/>
      <c r="F60" s="143"/>
      <c r="G60" s="143"/>
    </row>
    <row r="61" spans="1:7" ht="17.25" thickBot="1">
      <c r="A61" s="140" t="s">
        <v>734</v>
      </c>
      <c r="B61" s="139"/>
      <c r="C61" s="135"/>
      <c r="D61" s="139"/>
      <c r="E61" s="139"/>
      <c r="F61" s="135"/>
      <c r="G61" s="135"/>
    </row>
    <row r="62" spans="1:7" ht="17.25" thickBot="1">
      <c r="A62" s="134"/>
      <c r="B62" s="139"/>
      <c r="C62" s="135"/>
      <c r="D62" s="139"/>
      <c r="E62" s="139"/>
      <c r="F62" s="135"/>
      <c r="G62" s="135"/>
    </row>
    <row r="63" spans="1:7" ht="17.25" thickBot="1">
      <c r="A63" s="134" t="s">
        <v>735</v>
      </c>
      <c r="B63" s="295">
        <v>30000000</v>
      </c>
      <c r="C63" s="295">
        <v>30000000</v>
      </c>
      <c r="D63" s="295">
        <v>6686173</v>
      </c>
      <c r="E63" s="150">
        <f>D63-B63</f>
        <v>-23313827</v>
      </c>
      <c r="F63" s="150"/>
      <c r="G63" s="1545"/>
    </row>
    <row r="64" spans="1:7" ht="17.25" thickBot="1">
      <c r="A64" s="134" t="s">
        <v>736</v>
      </c>
      <c r="B64" s="295">
        <v>4300000</v>
      </c>
      <c r="C64" s="295">
        <v>4300000</v>
      </c>
      <c r="D64" s="295">
        <v>844971</v>
      </c>
      <c r="E64" s="150">
        <f>D64-B64</f>
        <v>-3455029</v>
      </c>
      <c r="F64" s="1544"/>
      <c r="G64" s="1545"/>
    </row>
    <row r="65" spans="1:7" ht="17.25" thickBot="1">
      <c r="A65" s="134"/>
      <c r="B65" s="138"/>
      <c r="C65" s="138"/>
      <c r="D65" s="138"/>
      <c r="E65" s="138"/>
      <c r="F65" s="138"/>
      <c r="G65" s="135"/>
    </row>
    <row r="66" spans="1:7" ht="17.25" thickBot="1">
      <c r="A66" s="134"/>
      <c r="B66" s="138"/>
      <c r="C66" s="138"/>
      <c r="D66" s="138"/>
      <c r="E66" s="138"/>
      <c r="F66" s="138"/>
      <c r="G66" s="135"/>
    </row>
    <row r="67" spans="1:7" ht="17.25" thickBot="1">
      <c r="A67" s="134"/>
      <c r="B67" s="135"/>
      <c r="C67" s="135"/>
      <c r="D67" s="139"/>
      <c r="E67" s="139" t="s">
        <v>737</v>
      </c>
      <c r="F67" s="135" t="s">
        <v>738</v>
      </c>
      <c r="G67" s="135"/>
    </row>
    <row r="68" spans="1:7" ht="17.25" thickBot="1">
      <c r="A68" s="175" t="s">
        <v>725</v>
      </c>
      <c r="B68" s="176"/>
      <c r="C68" s="176"/>
      <c r="D68" s="176"/>
      <c r="E68" s="176"/>
      <c r="F68" s="176"/>
      <c r="G68" s="176"/>
    </row>
    <row r="71" spans="1:7">
      <c r="A71" s="147" t="s">
        <v>740</v>
      </c>
    </row>
    <row r="73" spans="1:7">
      <c r="A73" t="s">
        <v>741</v>
      </c>
    </row>
    <row r="75" spans="1:7">
      <c r="A75" t="s">
        <v>742</v>
      </c>
    </row>
    <row r="76" spans="1:7">
      <c r="A76" s="21" t="s">
        <v>1171</v>
      </c>
    </row>
    <row r="79" spans="1:7" s="147" customFormat="1">
      <c r="A79" s="147" t="s">
        <v>743</v>
      </c>
    </row>
    <row r="80" spans="1:7">
      <c r="A80" s="21" t="s">
        <v>1172</v>
      </c>
    </row>
    <row r="82" spans="1:7">
      <c r="A82" t="s">
        <v>744</v>
      </c>
    </row>
    <row r="83" spans="1:7">
      <c r="A83" t="s">
        <v>745</v>
      </c>
    </row>
    <row r="84" spans="1:7">
      <c r="A84" s="21" t="s">
        <v>1173</v>
      </c>
    </row>
    <row r="86" spans="1:7">
      <c r="A86" t="s">
        <v>746</v>
      </c>
    </row>
    <row r="87" spans="1:7">
      <c r="A87" s="21" t="s">
        <v>1174</v>
      </c>
    </row>
    <row r="88" spans="1:7" ht="15.75" thickBot="1"/>
    <row r="89" spans="1:7" ht="33">
      <c r="A89" s="177"/>
      <c r="B89" s="178" t="s">
        <v>728</v>
      </c>
      <c r="C89" s="179" t="s">
        <v>729</v>
      </c>
      <c r="D89" s="178" t="s">
        <v>730</v>
      </c>
      <c r="E89" s="180" t="s">
        <v>731</v>
      </c>
      <c r="F89" s="180" t="s">
        <v>732</v>
      </c>
      <c r="G89" s="180" t="s">
        <v>739</v>
      </c>
    </row>
    <row r="90" spans="1:7" ht="17.25" thickBot="1">
      <c r="A90" s="137" t="s">
        <v>747</v>
      </c>
      <c r="B90" s="139"/>
      <c r="C90" s="135"/>
      <c r="D90" s="183"/>
      <c r="E90" s="183"/>
      <c r="F90" s="139"/>
      <c r="G90" s="151"/>
    </row>
    <row r="91" spans="1:7" ht="17.25" thickBot="1">
      <c r="A91" s="142" t="s">
        <v>748</v>
      </c>
      <c r="B91" s="296"/>
      <c r="C91" s="296"/>
      <c r="D91" s="296"/>
      <c r="E91" s="296"/>
      <c r="F91" s="296"/>
      <c r="G91" s="295"/>
    </row>
    <row r="92" spans="1:7" ht="17.25" thickBot="1">
      <c r="A92" s="134" t="s">
        <v>749</v>
      </c>
      <c r="B92" s="296">
        <v>7300000</v>
      </c>
      <c r="C92" s="296">
        <v>7300000</v>
      </c>
      <c r="D92" s="296">
        <v>2794243</v>
      </c>
      <c r="E92" s="296">
        <f>D92-B92</f>
        <v>-4505757</v>
      </c>
      <c r="F92" s="1546"/>
      <c r="G92" s="1547"/>
    </row>
    <row r="93" spans="1:7" ht="17.25" thickBot="1">
      <c r="A93" s="134" t="s">
        <v>750</v>
      </c>
      <c r="B93" s="295"/>
      <c r="C93" s="295"/>
      <c r="D93" s="295"/>
      <c r="E93" s="295"/>
      <c r="F93" s="1547"/>
      <c r="G93" s="1547"/>
    </row>
    <row r="94" spans="1:7" ht="17.25" thickBot="1">
      <c r="A94" s="134" t="s">
        <v>751</v>
      </c>
      <c r="B94" s="295">
        <v>100000</v>
      </c>
      <c r="C94" s="295">
        <v>100000</v>
      </c>
      <c r="D94" s="297">
        <v>116690</v>
      </c>
      <c r="E94" s="297">
        <f>D94-B94</f>
        <v>16690</v>
      </c>
      <c r="F94" s="1547"/>
      <c r="G94" s="1547"/>
    </row>
    <row r="95" spans="1:7" ht="17.25" thickBot="1">
      <c r="A95" s="184"/>
      <c r="B95" s="134"/>
      <c r="C95" s="135"/>
      <c r="D95" s="135"/>
      <c r="E95" s="135"/>
      <c r="F95" s="135"/>
      <c r="G95" s="135"/>
    </row>
    <row r="96" spans="1:7" ht="17.25" thickBot="1">
      <c r="A96" s="185" t="s">
        <v>725</v>
      </c>
      <c r="B96" s="186"/>
      <c r="C96" s="182"/>
      <c r="D96" s="182"/>
      <c r="E96" s="182"/>
      <c r="F96" s="182"/>
      <c r="G96" s="187"/>
    </row>
    <row r="98" spans="1:6" ht="16.5">
      <c r="A98" s="122" t="s">
        <v>752</v>
      </c>
    </row>
    <row r="99" spans="1:6" ht="15.75" thickBot="1"/>
    <row r="100" spans="1:6" ht="17.25" thickBot="1">
      <c r="A100" s="177"/>
      <c r="B100" s="178" t="s">
        <v>728</v>
      </c>
      <c r="C100" s="179" t="s">
        <v>729</v>
      </c>
      <c r="D100" s="178" t="s">
        <v>730</v>
      </c>
      <c r="E100" s="180" t="s">
        <v>732</v>
      </c>
      <c r="F100" s="180" t="s">
        <v>739</v>
      </c>
    </row>
    <row r="101" spans="1:6" ht="16.5" customHeight="1">
      <c r="A101" s="1590" t="s">
        <v>753</v>
      </c>
      <c r="B101" s="1597">
        <v>1800000</v>
      </c>
      <c r="C101" s="1597">
        <v>1800000</v>
      </c>
      <c r="D101" s="1592">
        <v>700619</v>
      </c>
      <c r="E101" s="1594"/>
      <c r="F101" s="1594"/>
    </row>
    <row r="102" spans="1:6" ht="16.5" customHeight="1">
      <c r="A102" s="1582"/>
      <c r="B102" s="1598"/>
      <c r="C102" s="1598"/>
      <c r="D102" s="1583"/>
      <c r="E102" s="1595"/>
      <c r="F102" s="1595"/>
    </row>
    <row r="103" spans="1:6" ht="15.75" customHeight="1" thickBot="1">
      <c r="A103" s="1591"/>
      <c r="B103" s="1599"/>
      <c r="C103" s="1599"/>
      <c r="D103" s="1593"/>
      <c r="E103" s="1596"/>
      <c r="F103" s="1596"/>
    </row>
    <row r="104" spans="1:6" ht="17.25" thickBot="1">
      <c r="A104" s="270" t="s">
        <v>755</v>
      </c>
      <c r="B104" s="298">
        <v>867970</v>
      </c>
      <c r="C104" s="298">
        <v>867970</v>
      </c>
      <c r="D104" s="289">
        <v>376807</v>
      </c>
      <c r="E104" s="1548"/>
      <c r="F104" s="1548"/>
    </row>
    <row r="105" spans="1:6" ht="17.25" thickBot="1">
      <c r="A105" s="270" t="s">
        <v>756</v>
      </c>
      <c r="B105" s="298">
        <v>11776000</v>
      </c>
      <c r="C105" s="298">
        <v>11776000</v>
      </c>
      <c r="D105" s="289">
        <v>7989323</v>
      </c>
      <c r="E105" s="1548"/>
      <c r="F105" s="1548"/>
    </row>
    <row r="106" spans="1:6" ht="16.5" customHeight="1">
      <c r="A106" s="1590" t="s">
        <v>757</v>
      </c>
      <c r="B106" s="1592">
        <v>5000000</v>
      </c>
      <c r="C106" s="1592">
        <v>5000000</v>
      </c>
      <c r="D106" s="1597">
        <v>763167</v>
      </c>
      <c r="E106" s="1594"/>
      <c r="F106" s="1594"/>
    </row>
    <row r="107" spans="1:6" ht="15" customHeight="1">
      <c r="A107" s="1582"/>
      <c r="B107" s="1583"/>
      <c r="C107" s="1583"/>
      <c r="D107" s="1598"/>
      <c r="E107" s="1595"/>
      <c r="F107" s="1595"/>
    </row>
    <row r="108" spans="1:6" ht="15.75" customHeight="1" thickBot="1">
      <c r="A108" s="1591"/>
      <c r="B108" s="1593"/>
      <c r="C108" s="1593"/>
      <c r="D108" s="1599"/>
      <c r="E108" s="1596"/>
      <c r="F108" s="1596"/>
    </row>
    <row r="109" spans="1:6" ht="17.25" thickBot="1">
      <c r="A109" s="185" t="s">
        <v>725</v>
      </c>
      <c r="B109" s="192"/>
      <c r="C109" s="182"/>
      <c r="D109" s="182"/>
      <c r="E109" s="193"/>
      <c r="F109" s="182"/>
    </row>
    <row r="111" spans="1:6">
      <c r="A111" t="s">
        <v>758</v>
      </c>
    </row>
    <row r="113" spans="1:14">
      <c r="A113" s="1569" t="s">
        <v>985</v>
      </c>
      <c r="B113" s="1569"/>
      <c r="C113" s="1611"/>
      <c r="D113" s="1611"/>
      <c r="E113" s="1611"/>
      <c r="F113" s="1611"/>
      <c r="G113" s="1611"/>
      <c r="H113" s="1611"/>
      <c r="I113" s="1611"/>
      <c r="J113" s="1611"/>
      <c r="K113" s="1611"/>
      <c r="L113" s="1611"/>
      <c r="M113" s="1611"/>
      <c r="N113" s="313"/>
    </row>
    <row r="114" spans="1:14">
      <c r="A114" s="323" t="s">
        <v>759</v>
      </c>
      <c r="B114" s="338"/>
      <c r="C114" s="1612" t="s">
        <v>1175</v>
      </c>
      <c r="D114" s="1613"/>
      <c r="E114" s="1613"/>
      <c r="F114" s="1613"/>
      <c r="G114" s="1613"/>
      <c r="H114" s="1613"/>
      <c r="I114" s="1613"/>
      <c r="J114" s="1613"/>
      <c r="K114" s="1613"/>
      <c r="L114" s="1613"/>
      <c r="M114" s="1613"/>
      <c r="N114" s="1614"/>
    </row>
    <row r="115" spans="1:14" ht="63.75">
      <c r="A115" s="345" t="s">
        <v>763</v>
      </c>
      <c r="B115" s="337" t="s">
        <v>760</v>
      </c>
      <c r="C115" s="341" t="s">
        <v>901</v>
      </c>
      <c r="D115" s="342" t="s">
        <v>902</v>
      </c>
      <c r="E115" s="342" t="s">
        <v>903</v>
      </c>
      <c r="F115" s="342" t="s">
        <v>761</v>
      </c>
      <c r="G115" s="342" t="s">
        <v>904</v>
      </c>
      <c r="H115" s="342" t="s">
        <v>905</v>
      </c>
      <c r="I115" s="342" t="s">
        <v>906</v>
      </c>
      <c r="J115" s="343" t="s">
        <v>907</v>
      </c>
      <c r="K115" s="344" t="s">
        <v>762</v>
      </c>
      <c r="L115" s="344" t="s">
        <v>1176</v>
      </c>
      <c r="M115" s="344" t="s">
        <v>986</v>
      </c>
      <c r="N115" s="344" t="s">
        <v>987</v>
      </c>
    </row>
    <row r="116" spans="1:14">
      <c r="A116" s="309" t="s">
        <v>988</v>
      </c>
      <c r="B116" s="316"/>
      <c r="C116" s="318"/>
      <c r="D116" s="314"/>
      <c r="E116" s="314"/>
      <c r="F116" s="314"/>
      <c r="G116" s="314"/>
      <c r="H116" s="314"/>
      <c r="I116" s="314"/>
      <c r="J116" s="321"/>
      <c r="K116" s="315"/>
      <c r="L116" s="315"/>
      <c r="M116" s="317"/>
      <c r="N116" s="317"/>
    </row>
    <row r="117" spans="1:14">
      <c r="A117" s="300" t="s">
        <v>1177</v>
      </c>
      <c r="B117" s="316">
        <v>1200</v>
      </c>
      <c r="C117" s="329">
        <v>0</v>
      </c>
      <c r="D117" s="327">
        <v>0</v>
      </c>
      <c r="E117" s="327">
        <v>0</v>
      </c>
      <c r="F117" s="327">
        <v>0</v>
      </c>
      <c r="G117" s="327">
        <v>0</v>
      </c>
      <c r="H117" s="327">
        <v>0</v>
      </c>
      <c r="I117" s="327">
        <v>0</v>
      </c>
      <c r="J117" s="328"/>
      <c r="K117" s="312">
        <v>0</v>
      </c>
      <c r="L117" s="312">
        <v>0</v>
      </c>
      <c r="M117" s="330"/>
      <c r="N117" s="330"/>
    </row>
    <row r="118" spans="1:14">
      <c r="A118" s="300" t="s">
        <v>1178</v>
      </c>
      <c r="B118" s="316">
        <v>1300</v>
      </c>
      <c r="C118" s="329">
        <v>0</v>
      </c>
      <c r="D118" s="327">
        <v>0</v>
      </c>
      <c r="E118" s="327">
        <v>0</v>
      </c>
      <c r="F118" s="327">
        <v>0</v>
      </c>
      <c r="G118" s="327">
        <v>0</v>
      </c>
      <c r="H118" s="327">
        <v>0</v>
      </c>
      <c r="I118" s="327">
        <v>0</v>
      </c>
      <c r="J118" s="328"/>
      <c r="K118" s="312">
        <v>0</v>
      </c>
      <c r="L118" s="312">
        <v>0</v>
      </c>
      <c r="M118" s="330"/>
      <c r="N118" s="330"/>
    </row>
    <row r="119" spans="1:14">
      <c r="A119" s="300" t="s">
        <v>989</v>
      </c>
      <c r="B119" s="316">
        <v>1400</v>
      </c>
      <c r="C119" s="329">
        <v>2935545</v>
      </c>
      <c r="D119" s="327">
        <v>-548856</v>
      </c>
      <c r="E119" s="327">
        <v>2049079</v>
      </c>
      <c r="F119" s="327">
        <v>2070242</v>
      </c>
      <c r="G119" s="327">
        <v>1911396</v>
      </c>
      <c r="H119" s="327">
        <v>1601873</v>
      </c>
      <c r="I119" s="327">
        <v>57454914</v>
      </c>
      <c r="J119" s="328"/>
      <c r="K119" s="312">
        <v>67474193</v>
      </c>
      <c r="L119" s="312">
        <v>63038425</v>
      </c>
      <c r="M119" s="330"/>
      <c r="N119" s="330"/>
    </row>
    <row r="120" spans="1:14">
      <c r="A120" s="300" t="s">
        <v>990</v>
      </c>
      <c r="B120" s="316">
        <v>1500</v>
      </c>
      <c r="C120" s="329">
        <v>0</v>
      </c>
      <c r="D120" s="327">
        <v>0</v>
      </c>
      <c r="E120" s="327">
        <v>0</v>
      </c>
      <c r="F120" s="327">
        <v>0</v>
      </c>
      <c r="G120" s="327">
        <v>0</v>
      </c>
      <c r="H120" s="327">
        <v>0</v>
      </c>
      <c r="I120" s="327">
        <v>0</v>
      </c>
      <c r="J120" s="328"/>
      <c r="K120" s="312">
        <v>0</v>
      </c>
      <c r="L120" s="312">
        <v>0</v>
      </c>
      <c r="M120" s="330"/>
      <c r="N120" s="330"/>
    </row>
    <row r="121" spans="1:14">
      <c r="A121" s="300" t="s">
        <v>991</v>
      </c>
      <c r="B121" s="316">
        <v>1600</v>
      </c>
      <c r="C121" s="329">
        <v>361243</v>
      </c>
      <c r="D121" s="327">
        <v>253674</v>
      </c>
      <c r="E121" s="327">
        <v>334204</v>
      </c>
      <c r="F121" s="327">
        <v>314700</v>
      </c>
      <c r="G121" s="327">
        <v>310659</v>
      </c>
      <c r="H121" s="327">
        <v>251952</v>
      </c>
      <c r="I121" s="327">
        <v>15135861</v>
      </c>
      <c r="J121" s="328"/>
      <c r="K121" s="312">
        <v>16962293</v>
      </c>
      <c r="L121" s="312">
        <v>16013172</v>
      </c>
      <c r="M121" s="330"/>
      <c r="N121" s="330"/>
    </row>
    <row r="122" spans="1:14">
      <c r="A122" s="300" t="s">
        <v>992</v>
      </c>
      <c r="B122" s="316">
        <v>1700</v>
      </c>
      <c r="C122" s="329">
        <v>48372</v>
      </c>
      <c r="D122" s="327">
        <v>47931</v>
      </c>
      <c r="E122" s="327">
        <v>47931</v>
      </c>
      <c r="F122" s="327">
        <v>46801</v>
      </c>
      <c r="G122" s="327">
        <v>44990</v>
      </c>
      <c r="H122" s="327">
        <v>43422</v>
      </c>
      <c r="I122" s="327">
        <v>2671403</v>
      </c>
      <c r="J122" s="328"/>
      <c r="K122" s="312">
        <v>2950850</v>
      </c>
      <c r="L122" s="312">
        <v>2806616</v>
      </c>
      <c r="M122" s="330"/>
      <c r="N122" s="330"/>
    </row>
    <row r="123" spans="1:14">
      <c r="A123" s="300" t="s">
        <v>993</v>
      </c>
      <c r="B123" s="316">
        <v>1810</v>
      </c>
      <c r="C123" s="329">
        <v>0</v>
      </c>
      <c r="D123" s="327">
        <v>1193843</v>
      </c>
      <c r="E123" s="327">
        <v>1195839</v>
      </c>
      <c r="F123" s="327">
        <v>1106939</v>
      </c>
      <c r="G123" s="327">
        <v>1069291</v>
      </c>
      <c r="H123" s="327">
        <v>1223753</v>
      </c>
      <c r="I123" s="327">
        <v>67386511</v>
      </c>
      <c r="J123" s="328"/>
      <c r="K123" s="312">
        <v>73176176</v>
      </c>
      <c r="L123" s="312">
        <v>70786494</v>
      </c>
      <c r="M123" s="330"/>
      <c r="N123" s="330"/>
    </row>
    <row r="124" spans="1:14">
      <c r="A124" s="300" t="s">
        <v>994</v>
      </c>
      <c r="B124" s="316">
        <v>1820</v>
      </c>
      <c r="C124" s="329">
        <v>0</v>
      </c>
      <c r="D124" s="327">
        <v>0</v>
      </c>
      <c r="E124" s="327">
        <v>0</v>
      </c>
      <c r="F124" s="327">
        <v>0</v>
      </c>
      <c r="G124" s="327">
        <v>0</v>
      </c>
      <c r="H124" s="327">
        <v>0</v>
      </c>
      <c r="I124" s="327">
        <v>0</v>
      </c>
      <c r="J124" s="328"/>
      <c r="K124" s="312">
        <v>0</v>
      </c>
      <c r="L124" s="312">
        <v>0</v>
      </c>
      <c r="M124" s="330"/>
      <c r="N124" s="330"/>
    </row>
    <row r="125" spans="1:14">
      <c r="A125" s="300" t="s">
        <v>764</v>
      </c>
      <c r="B125" s="316">
        <v>1900</v>
      </c>
      <c r="C125" s="329">
        <v>-4408</v>
      </c>
      <c r="D125" s="327">
        <v>11213</v>
      </c>
      <c r="E125" s="327">
        <v>-3243</v>
      </c>
      <c r="F125" s="327">
        <v>11466</v>
      </c>
      <c r="G125" s="327">
        <v>10602</v>
      </c>
      <c r="H125" s="327">
        <v>12105</v>
      </c>
      <c r="I125" s="327">
        <v>799954</v>
      </c>
      <c r="J125" s="328"/>
      <c r="K125" s="312">
        <v>837689</v>
      </c>
      <c r="L125" s="312">
        <v>834127</v>
      </c>
      <c r="M125" s="330"/>
      <c r="N125" s="330"/>
    </row>
    <row r="126" spans="1:14">
      <c r="A126" s="304" t="s">
        <v>909</v>
      </c>
      <c r="B126" s="320">
        <v>2000</v>
      </c>
      <c r="C126" s="307">
        <v>3340752</v>
      </c>
      <c r="D126" s="306">
        <v>957805</v>
      </c>
      <c r="E126" s="306">
        <v>3623810</v>
      </c>
      <c r="F126" s="306">
        <v>3550148</v>
      </c>
      <c r="G126" s="306">
        <v>3346938</v>
      </c>
      <c r="H126" s="306">
        <v>3133105</v>
      </c>
      <c r="I126" s="306">
        <v>143448643</v>
      </c>
      <c r="J126" s="308">
        <v>0</v>
      </c>
      <c r="K126" s="311">
        <v>161401201</v>
      </c>
      <c r="L126" s="311">
        <v>153478834</v>
      </c>
      <c r="M126" s="305">
        <v>0</v>
      </c>
      <c r="N126" s="305">
        <v>0</v>
      </c>
    </row>
    <row r="127" spans="1:14">
      <c r="A127" s="322" t="s">
        <v>1179</v>
      </c>
      <c r="B127" s="324"/>
      <c r="C127" s="333"/>
      <c r="D127" s="334"/>
      <c r="E127" s="334"/>
      <c r="F127" s="334"/>
      <c r="G127" s="334"/>
      <c r="H127" s="334"/>
      <c r="I127" s="334"/>
      <c r="J127" s="335"/>
      <c r="K127" s="336">
        <v>0</v>
      </c>
      <c r="L127" s="325">
        <v>0</v>
      </c>
      <c r="M127" s="335"/>
      <c r="N127" s="339"/>
    </row>
    <row r="128" spans="1:14">
      <c r="A128" s="309" t="s">
        <v>995</v>
      </c>
      <c r="B128" s="316"/>
      <c r="C128" s="303"/>
      <c r="D128" s="301"/>
      <c r="E128" s="301"/>
      <c r="F128" s="301"/>
      <c r="G128" s="301"/>
      <c r="H128" s="301"/>
      <c r="I128" s="301"/>
      <c r="J128" s="310"/>
      <c r="K128" s="312"/>
      <c r="L128" s="326"/>
      <c r="M128" s="302"/>
      <c r="N128" s="340"/>
    </row>
    <row r="129" spans="1:14">
      <c r="A129" s="300" t="s">
        <v>996</v>
      </c>
      <c r="B129" s="316">
        <v>2200</v>
      </c>
      <c r="C129" s="329">
        <v>2011556</v>
      </c>
      <c r="D129" s="327">
        <v>-1112650</v>
      </c>
      <c r="E129" s="327">
        <v>1572165</v>
      </c>
      <c r="F129" s="327">
        <v>1557106</v>
      </c>
      <c r="G129" s="327">
        <v>1402720</v>
      </c>
      <c r="H129" s="327">
        <v>1128038</v>
      </c>
      <c r="I129" s="327">
        <v>34287807</v>
      </c>
      <c r="J129" s="328"/>
      <c r="K129" s="312">
        <v>40846742</v>
      </c>
      <c r="L129" s="326">
        <v>38375671</v>
      </c>
      <c r="M129" s="330"/>
      <c r="N129" s="331"/>
    </row>
    <row r="130" spans="1:14">
      <c r="A130" s="300" t="s">
        <v>997</v>
      </c>
      <c r="B130" s="316">
        <v>2300</v>
      </c>
      <c r="C130" s="329">
        <v>541913</v>
      </c>
      <c r="D130" s="327">
        <v>499479</v>
      </c>
      <c r="E130" s="327">
        <v>459217</v>
      </c>
      <c r="F130" s="327">
        <v>470251</v>
      </c>
      <c r="G130" s="327">
        <v>459162</v>
      </c>
      <c r="H130" s="327">
        <v>397721</v>
      </c>
      <c r="I130" s="327">
        <v>23635992</v>
      </c>
      <c r="J130" s="328"/>
      <c r="K130" s="312">
        <v>26463735</v>
      </c>
      <c r="L130" s="326">
        <v>24963126</v>
      </c>
      <c r="M130" s="330"/>
      <c r="N130" s="331"/>
    </row>
    <row r="131" spans="1:14">
      <c r="A131" s="300" t="s">
        <v>998</v>
      </c>
      <c r="B131" s="316">
        <v>2400</v>
      </c>
      <c r="C131" s="329">
        <v>787283</v>
      </c>
      <c r="D131" s="327">
        <v>1570976</v>
      </c>
      <c r="E131" s="327">
        <v>1592428</v>
      </c>
      <c r="F131" s="327">
        <v>1522791</v>
      </c>
      <c r="G131" s="327">
        <v>1485056</v>
      </c>
      <c r="H131" s="327">
        <v>1607346</v>
      </c>
      <c r="I131" s="327">
        <v>85524844.000000015</v>
      </c>
      <c r="J131" s="328"/>
      <c r="K131" s="312">
        <v>94090724.000000015</v>
      </c>
      <c r="L131" s="326">
        <v>90140037.000000015</v>
      </c>
      <c r="M131" s="330"/>
      <c r="N131" s="331"/>
    </row>
    <row r="132" spans="1:14">
      <c r="A132" s="300" t="s">
        <v>764</v>
      </c>
      <c r="B132" s="316">
        <v>2500</v>
      </c>
      <c r="C132" s="329"/>
      <c r="D132" s="327"/>
      <c r="E132" s="327"/>
      <c r="F132" s="327"/>
      <c r="G132" s="327"/>
      <c r="H132" s="327"/>
      <c r="I132" s="327"/>
      <c r="J132" s="328"/>
      <c r="K132" s="312">
        <v>0</v>
      </c>
      <c r="L132" s="326">
        <v>0</v>
      </c>
      <c r="M132" s="330"/>
      <c r="N132" s="332"/>
    </row>
    <row r="133" spans="1:14">
      <c r="A133" s="304" t="s">
        <v>999</v>
      </c>
      <c r="B133" s="320">
        <v>2600</v>
      </c>
      <c r="C133" s="307">
        <v>3340752</v>
      </c>
      <c r="D133" s="306">
        <v>957805</v>
      </c>
      <c r="E133" s="306">
        <v>3623810</v>
      </c>
      <c r="F133" s="306">
        <v>3550148</v>
      </c>
      <c r="G133" s="306">
        <v>3346938</v>
      </c>
      <c r="H133" s="306">
        <v>3133105</v>
      </c>
      <c r="I133" s="306">
        <v>143448643</v>
      </c>
      <c r="J133" s="308">
        <v>0</v>
      </c>
      <c r="K133" s="311">
        <v>161401201</v>
      </c>
      <c r="L133" s="346">
        <v>153478834</v>
      </c>
      <c r="M133" s="305">
        <v>0</v>
      </c>
      <c r="N133" s="319">
        <v>0</v>
      </c>
    </row>
    <row r="136" spans="1:14">
      <c r="A136" t="s">
        <v>1180</v>
      </c>
    </row>
    <row r="138" spans="1:14" ht="16.5">
      <c r="A138" s="145" t="s">
        <v>765</v>
      </c>
    </row>
    <row r="139" spans="1:14" ht="16.5">
      <c r="A139" s="146" t="s">
        <v>678</v>
      </c>
    </row>
    <row r="140" spans="1:14" ht="15.75" thickBot="1"/>
    <row r="141" spans="1:14" ht="16.5">
      <c r="A141" s="200" t="s">
        <v>697</v>
      </c>
      <c r="B141" s="201" t="s">
        <v>656</v>
      </c>
      <c r="C141" s="201" t="s">
        <v>716</v>
      </c>
      <c r="D141" s="201" t="s">
        <v>717</v>
      </c>
      <c r="E141" s="200" t="s">
        <v>766</v>
      </c>
      <c r="F141" s="202" t="s">
        <v>716</v>
      </c>
    </row>
    <row r="142" spans="1:14" ht="17.25" thickBot="1">
      <c r="A142" s="203"/>
      <c r="B142" s="204" t="s">
        <v>1168</v>
      </c>
      <c r="C142" s="205" t="s">
        <v>767</v>
      </c>
      <c r="D142" s="205" t="s">
        <v>720</v>
      </c>
      <c r="E142" s="203" t="s">
        <v>721</v>
      </c>
      <c r="F142" s="206" t="s">
        <v>768</v>
      </c>
    </row>
    <row r="143" spans="1:14" ht="16.5">
      <c r="A143" s="137"/>
      <c r="C143" s="141"/>
      <c r="D143" s="188"/>
      <c r="E143" s="189"/>
      <c r="F143" s="189"/>
    </row>
    <row r="144" spans="1:14" ht="16.5">
      <c r="A144" s="137" t="s">
        <v>769</v>
      </c>
      <c r="B144" s="349">
        <v>72691000</v>
      </c>
      <c r="C144" s="347">
        <v>70725000</v>
      </c>
      <c r="D144" s="1408">
        <v>70725000</v>
      </c>
      <c r="E144" s="348">
        <f>B144-C144</f>
        <v>1966000</v>
      </c>
      <c r="F144" s="181">
        <f>D144/B144</f>
        <v>0.9729540108128929</v>
      </c>
    </row>
    <row r="145" spans="1:6" ht="15" customHeight="1">
      <c r="A145" s="1582" t="s">
        <v>770</v>
      </c>
      <c r="B145" s="1598">
        <v>8957000</v>
      </c>
      <c r="C145" s="1584">
        <v>16552000</v>
      </c>
      <c r="D145" s="1584">
        <v>16552000</v>
      </c>
      <c r="E145" s="1584">
        <f>B145-C145</f>
        <v>-7595000</v>
      </c>
      <c r="F145" s="1604">
        <f>D145/B145</f>
        <v>1.8479401585352238</v>
      </c>
    </row>
    <row r="146" spans="1:6" ht="15" customHeight="1">
      <c r="A146" s="1582"/>
      <c r="B146" s="1598"/>
      <c r="C146" s="1584"/>
      <c r="D146" s="1584"/>
      <c r="E146" s="1584"/>
      <c r="F146" s="1604"/>
    </row>
    <row r="147" spans="1:6" ht="17.25" thickBot="1">
      <c r="A147" s="137"/>
      <c r="B147" s="190"/>
      <c r="C147" s="135"/>
      <c r="D147" s="135"/>
      <c r="E147" s="189"/>
      <c r="F147" s="189"/>
    </row>
    <row r="148" spans="1:6" ht="16.5">
      <c r="A148" s="200" t="s">
        <v>725</v>
      </c>
      <c r="B148" s="202"/>
      <c r="C148" s="207"/>
      <c r="D148" s="207"/>
      <c r="E148" s="208"/>
      <c r="F148" s="209"/>
    </row>
    <row r="149" spans="1:6" ht="17.25" thickBot="1">
      <c r="A149" s="210"/>
      <c r="B149" s="211"/>
      <c r="C149" s="211"/>
      <c r="D149" s="211"/>
      <c r="E149" s="212"/>
      <c r="F149" s="211"/>
    </row>
    <row r="151" spans="1:6" ht="16.5">
      <c r="A151" s="145" t="s">
        <v>771</v>
      </c>
    </row>
    <row r="152" spans="1:6" ht="15.75" thickBot="1"/>
    <row r="153" spans="1:6" ht="17.25" thickBot="1">
      <c r="A153" s="213" t="s">
        <v>1129</v>
      </c>
      <c r="B153" s="214" t="s">
        <v>656</v>
      </c>
      <c r="C153" s="214" t="s">
        <v>767</v>
      </c>
      <c r="D153" s="215" t="s">
        <v>721</v>
      </c>
      <c r="E153" s="215" t="s">
        <v>772</v>
      </c>
    </row>
    <row r="154" spans="1:6" ht="17.25" thickBot="1">
      <c r="A154" s="142"/>
      <c r="B154" s="139" t="s">
        <v>670</v>
      </c>
      <c r="C154" s="139" t="s">
        <v>663</v>
      </c>
      <c r="D154" s="143" t="s">
        <v>754</v>
      </c>
      <c r="E154" s="216"/>
    </row>
    <row r="155" spans="1:6" ht="16.5" customHeight="1">
      <c r="A155" s="1590" t="s">
        <v>773</v>
      </c>
      <c r="B155" s="1600">
        <v>100000</v>
      </c>
      <c r="C155" s="1600">
        <v>27000</v>
      </c>
      <c r="D155" s="1597">
        <f>B155-C155</f>
        <v>73000</v>
      </c>
      <c r="E155" s="1602">
        <f>C155/B155</f>
        <v>0.27</v>
      </c>
    </row>
    <row r="156" spans="1:6" ht="15.75" customHeight="1" thickBot="1">
      <c r="A156" s="1591"/>
      <c r="B156" s="1601"/>
      <c r="C156" s="1601"/>
      <c r="D156" s="1599"/>
      <c r="E156" s="1603"/>
    </row>
    <row r="157" spans="1:6" ht="17.25" thickBot="1">
      <c r="A157" s="134" t="s">
        <v>774</v>
      </c>
      <c r="B157" s="295">
        <v>1000000</v>
      </c>
      <c r="C157" s="295">
        <v>902398</v>
      </c>
      <c r="D157" s="289">
        <f>B157-C157</f>
        <v>97602</v>
      </c>
      <c r="E157" s="358">
        <f t="shared" ref="E157:E162" si="0">C157/B157</f>
        <v>0.90239800000000003</v>
      </c>
    </row>
    <row r="158" spans="1:6" ht="17.25" thickBot="1">
      <c r="A158" s="134" t="s">
        <v>775</v>
      </c>
      <c r="B158" s="295">
        <v>4300000</v>
      </c>
      <c r="C158" s="295">
        <v>5513000</v>
      </c>
      <c r="D158" s="289">
        <f t="shared" ref="D158:D162" si="1">B158-C158</f>
        <v>-1213000</v>
      </c>
      <c r="E158" s="358">
        <f t="shared" si="0"/>
        <v>1.2820930232558139</v>
      </c>
    </row>
    <row r="159" spans="1:6" ht="17.25" thickBot="1">
      <c r="A159" s="134" t="s">
        <v>776</v>
      </c>
      <c r="B159" s="295">
        <v>25455000</v>
      </c>
      <c r="C159" s="295">
        <v>20870000</v>
      </c>
      <c r="D159" s="289">
        <f t="shared" si="1"/>
        <v>4585000</v>
      </c>
      <c r="E159" s="358">
        <f t="shared" si="0"/>
        <v>0.81987821646042036</v>
      </c>
    </row>
    <row r="160" spans="1:6" ht="17.25" thickBot="1">
      <c r="A160" s="134" t="s">
        <v>777</v>
      </c>
      <c r="B160" s="295">
        <v>38500000</v>
      </c>
      <c r="C160" s="295">
        <v>34514000</v>
      </c>
      <c r="D160" s="289">
        <f t="shared" si="1"/>
        <v>3986000</v>
      </c>
      <c r="E160" s="358">
        <f t="shared" si="0"/>
        <v>0.89646753246753241</v>
      </c>
    </row>
    <row r="161" spans="1:10" ht="17.25" thickBot="1">
      <c r="A161" s="134" t="s">
        <v>778</v>
      </c>
      <c r="B161" s="295">
        <v>34191000</v>
      </c>
      <c r="C161" s="295">
        <v>36211000</v>
      </c>
      <c r="D161" s="289">
        <f t="shared" si="1"/>
        <v>-2020000</v>
      </c>
      <c r="E161" s="358">
        <f t="shared" si="0"/>
        <v>1.0590798748208592</v>
      </c>
    </row>
    <row r="162" spans="1:10" ht="17.25" thickBot="1">
      <c r="A162" s="134" t="s">
        <v>779</v>
      </c>
      <c r="B162" s="355">
        <v>8457000</v>
      </c>
      <c r="C162" s="356">
        <v>16552000</v>
      </c>
      <c r="D162" s="289">
        <f t="shared" si="1"/>
        <v>-8095000</v>
      </c>
      <c r="E162" s="358">
        <f t="shared" si="0"/>
        <v>1.9571952228922787</v>
      </c>
    </row>
    <row r="163" spans="1:10" ht="17.25" thickBot="1">
      <c r="A163" s="140" t="s">
        <v>725</v>
      </c>
      <c r="B163" s="357">
        <f>SUM(B155:B162)</f>
        <v>112003000</v>
      </c>
      <c r="C163" s="357">
        <f>SUM(C155:C162)</f>
        <v>114589398</v>
      </c>
      <c r="D163" s="357">
        <f>SUM(D155:D162)</f>
        <v>-2586398</v>
      </c>
      <c r="E163" s="359">
        <f>SUM(E155:E162)</f>
        <v>7.1871118698969045</v>
      </c>
    </row>
    <row r="165" spans="1:10" ht="17.25" thickBot="1">
      <c r="A165" s="196"/>
      <c r="B165" s="1617" t="s">
        <v>1181</v>
      </c>
      <c r="C165" s="1617"/>
      <c r="D165" s="1617"/>
      <c r="E165" s="1617"/>
      <c r="F165" s="1617"/>
      <c r="G165" s="1617"/>
    </row>
    <row r="166" spans="1:10" ht="16.5">
      <c r="A166" s="1618"/>
      <c r="B166" s="1619"/>
      <c r="C166" s="163"/>
      <c r="D166" s="163"/>
      <c r="E166" s="163"/>
      <c r="F166" s="217"/>
      <c r="G166" s="163"/>
      <c r="H166" s="163"/>
      <c r="I166" s="188"/>
      <c r="J166" s="195"/>
    </row>
    <row r="167" spans="1:10" ht="17.25" thickBot="1">
      <c r="A167" s="1620"/>
      <c r="B167" s="1621"/>
      <c r="C167" s="218" t="s">
        <v>586</v>
      </c>
      <c r="D167" s="218" t="s">
        <v>566</v>
      </c>
      <c r="E167" s="218" t="s">
        <v>10</v>
      </c>
      <c r="F167" s="194" t="s">
        <v>780</v>
      </c>
      <c r="G167" s="218" t="s">
        <v>22</v>
      </c>
      <c r="H167" s="218" t="s">
        <v>781</v>
      </c>
      <c r="I167" s="219" t="s">
        <v>762</v>
      </c>
      <c r="J167" s="195"/>
    </row>
    <row r="168" spans="1:10" ht="16.5">
      <c r="A168" s="1573"/>
      <c r="B168" s="1574"/>
      <c r="C168" s="189"/>
      <c r="D168" s="189"/>
      <c r="F168" s="220"/>
      <c r="G168" s="189"/>
      <c r="H168" s="189"/>
      <c r="I168" s="189"/>
      <c r="J168" s="195"/>
    </row>
    <row r="169" spans="1:10" ht="16.5">
      <c r="A169" s="1620" t="s">
        <v>782</v>
      </c>
      <c r="B169" s="1621"/>
      <c r="C169" s="189"/>
      <c r="D169" s="189"/>
      <c r="E169" s="136"/>
      <c r="F169" s="220"/>
      <c r="G169" s="189"/>
      <c r="H169" s="189"/>
      <c r="I169" s="189"/>
      <c r="J169" s="195"/>
    </row>
    <row r="170" spans="1:10" ht="16.5">
      <c r="A170" s="1573" t="s">
        <v>783</v>
      </c>
      <c r="B170" s="1574"/>
      <c r="C170" s="191">
        <v>0</v>
      </c>
      <c r="D170" s="299">
        <v>4364000</v>
      </c>
      <c r="E170" s="349">
        <v>61736000</v>
      </c>
      <c r="F170" s="354">
        <v>0</v>
      </c>
      <c r="G170" s="299">
        <v>20000000</v>
      </c>
      <c r="H170" s="299">
        <v>2145000</v>
      </c>
      <c r="I170" s="299">
        <v>88245000</v>
      </c>
      <c r="J170" s="195"/>
    </row>
    <row r="171" spans="1:10" ht="16.5" customHeight="1">
      <c r="A171" s="1573" t="s">
        <v>784</v>
      </c>
      <c r="B171" s="1574"/>
      <c r="C171" s="1577">
        <v>0</v>
      </c>
      <c r="D171" s="1583">
        <v>2130071</v>
      </c>
      <c r="E171" s="1583">
        <v>46521612</v>
      </c>
      <c r="F171" s="1615">
        <v>0</v>
      </c>
      <c r="G171" s="1583">
        <v>12386322</v>
      </c>
      <c r="H171" s="1583">
        <v>1686887</v>
      </c>
      <c r="I171" s="1583">
        <f>SUM(D171:H171)</f>
        <v>62724892</v>
      </c>
      <c r="J171" s="1581"/>
    </row>
    <row r="172" spans="1:10" ht="15" customHeight="1">
      <c r="A172" s="1573"/>
      <c r="B172" s="1574"/>
      <c r="C172" s="1577"/>
      <c r="D172" s="1583"/>
      <c r="E172" s="1583"/>
      <c r="F172" s="1615"/>
      <c r="G172" s="1583"/>
      <c r="H172" s="1583"/>
      <c r="I172" s="1583"/>
      <c r="J172" s="1581"/>
    </row>
    <row r="173" spans="1:10" ht="15.75" customHeight="1" thickBot="1">
      <c r="A173" s="1575"/>
      <c r="B173" s="1576"/>
      <c r="C173" s="1578"/>
      <c r="D173" s="1593"/>
      <c r="E173" s="1593"/>
      <c r="F173" s="1616"/>
      <c r="G173" s="1593"/>
      <c r="H173" s="1593"/>
      <c r="I173" s="1593"/>
      <c r="J173" s="1581"/>
    </row>
    <row r="174" spans="1:10" ht="15" customHeight="1">
      <c r="A174" s="1585" t="s">
        <v>785</v>
      </c>
      <c r="B174" s="1586"/>
      <c r="C174" s="1579">
        <f t="shared" ref="C174:I174" si="2">C170-C171</f>
        <v>0</v>
      </c>
      <c r="D174" s="1579">
        <f t="shared" si="2"/>
        <v>2233929</v>
      </c>
      <c r="E174" s="1579">
        <f t="shared" si="2"/>
        <v>15214388</v>
      </c>
      <c r="F174" s="1579">
        <f t="shared" si="2"/>
        <v>0</v>
      </c>
      <c r="G174" s="1579">
        <f t="shared" si="2"/>
        <v>7613678</v>
      </c>
      <c r="H174" s="1579">
        <f t="shared" si="2"/>
        <v>458113</v>
      </c>
      <c r="I174" s="1579">
        <f t="shared" si="2"/>
        <v>25520108</v>
      </c>
      <c r="J174" s="1581"/>
    </row>
    <row r="175" spans="1:10" ht="15.75" customHeight="1" thickBot="1">
      <c r="A175" s="1587"/>
      <c r="B175" s="1588"/>
      <c r="C175" s="1580"/>
      <c r="D175" s="1589"/>
      <c r="E175" s="1580"/>
      <c r="F175" s="1580"/>
      <c r="G175" s="1580"/>
      <c r="H175" s="1580"/>
      <c r="I175" s="1580"/>
      <c r="J175" s="1581"/>
    </row>
    <row r="177" spans="1:6">
      <c r="A177" t="s">
        <v>786</v>
      </c>
    </row>
    <row r="179" spans="1:6">
      <c r="A179" t="s">
        <v>1182</v>
      </c>
    </row>
    <row r="180" spans="1:6">
      <c r="A180" t="s">
        <v>1183</v>
      </c>
    </row>
    <row r="181" spans="1:6">
      <c r="A181" t="s">
        <v>1184</v>
      </c>
    </row>
    <row r="182" spans="1:6">
      <c r="A182" t="s">
        <v>1185</v>
      </c>
    </row>
    <row r="184" spans="1:6">
      <c r="A184" t="s">
        <v>787</v>
      </c>
    </row>
    <row r="186" spans="1:6">
      <c r="A186" s="147" t="s">
        <v>699</v>
      </c>
    </row>
    <row r="187" spans="1:6">
      <c r="A187" t="s">
        <v>2284</v>
      </c>
    </row>
    <row r="188" spans="1:6" ht="15.75" thickBot="1"/>
    <row r="189" spans="1:6" ht="16.5">
      <c r="A189" s="200" t="s">
        <v>697</v>
      </c>
      <c r="B189" s="201" t="s">
        <v>656</v>
      </c>
      <c r="C189" s="201" t="s">
        <v>716</v>
      </c>
      <c r="D189" s="201" t="s">
        <v>717</v>
      </c>
      <c r="E189" s="200" t="s">
        <v>766</v>
      </c>
      <c r="F189" s="202" t="s">
        <v>716</v>
      </c>
    </row>
    <row r="190" spans="1:6" ht="17.25" thickBot="1">
      <c r="A190" s="213"/>
      <c r="B190" s="205" t="s">
        <v>1168</v>
      </c>
      <c r="C190" s="205" t="s">
        <v>767</v>
      </c>
      <c r="D190" s="205" t="s">
        <v>720</v>
      </c>
      <c r="E190" s="213" t="s">
        <v>721</v>
      </c>
      <c r="F190" s="215" t="s">
        <v>788</v>
      </c>
    </row>
    <row r="191" spans="1:6" ht="16.5">
      <c r="A191" s="199"/>
      <c r="B191" s="141"/>
      <c r="C191" s="163"/>
      <c r="D191" s="141"/>
      <c r="E191" s="163"/>
      <c r="F191" s="141"/>
    </row>
    <row r="192" spans="1:6" ht="16.5" customHeight="1">
      <c r="A192" s="1582" t="s">
        <v>789</v>
      </c>
      <c r="B192" s="1583">
        <v>133873000</v>
      </c>
      <c r="C192" s="1598">
        <v>59085000</v>
      </c>
      <c r="D192" s="1583">
        <v>133873000</v>
      </c>
      <c r="E192" s="1584">
        <f>B192-C192</f>
        <v>74788000</v>
      </c>
      <c r="F192" s="1584"/>
    </row>
    <row r="193" spans="1:6" ht="16.5" customHeight="1">
      <c r="A193" s="1582"/>
      <c r="B193" s="1583"/>
      <c r="C193" s="1598"/>
      <c r="D193" s="1583"/>
      <c r="E193" s="1584"/>
      <c r="F193" s="1584"/>
    </row>
    <row r="194" spans="1:6" ht="16.5" customHeight="1">
      <c r="A194" s="1582"/>
      <c r="B194" s="1583"/>
      <c r="C194" s="1598"/>
      <c r="D194" s="1583"/>
      <c r="E194" s="1584"/>
      <c r="F194" s="1584"/>
    </row>
    <row r="195" spans="1:6" ht="16.5">
      <c r="A195" s="198" t="s">
        <v>790</v>
      </c>
      <c r="B195" s="347">
        <v>20646000</v>
      </c>
      <c r="C195" s="293">
        <v>9987000</v>
      </c>
      <c r="D195" s="1408">
        <v>20646000</v>
      </c>
      <c r="E195" s="293">
        <f>B195-C195</f>
        <v>10659000</v>
      </c>
      <c r="F195" s="292"/>
    </row>
    <row r="196" spans="1:6" ht="16.5">
      <c r="A196" s="198" t="s">
        <v>791</v>
      </c>
      <c r="B196" s="347">
        <v>30000000</v>
      </c>
      <c r="C196" s="351">
        <v>0</v>
      </c>
      <c r="D196" s="1408">
        <v>30000000</v>
      </c>
      <c r="E196" s="293">
        <f>B196-C196</f>
        <v>30000000</v>
      </c>
      <c r="F196" s="292"/>
    </row>
    <row r="197" spans="1:6" ht="16.5">
      <c r="A197" s="198" t="s">
        <v>792</v>
      </c>
      <c r="B197" s="347">
        <v>19800000</v>
      </c>
      <c r="C197" s="293">
        <v>5204000</v>
      </c>
      <c r="D197" s="1408">
        <v>19800000</v>
      </c>
      <c r="E197" s="293">
        <f>B197-C197</f>
        <v>14596000</v>
      </c>
      <c r="F197" s="292"/>
    </row>
    <row r="198" spans="1:6" ht="16.5">
      <c r="A198" s="221"/>
      <c r="B198" s="352"/>
      <c r="C198" s="351"/>
      <c r="D198" s="352"/>
      <c r="E198" s="351"/>
      <c r="F198" s="292"/>
    </row>
    <row r="199" spans="1:6" ht="16.5">
      <c r="A199" s="198" t="s">
        <v>793</v>
      </c>
      <c r="B199" s="347">
        <v>15000000</v>
      </c>
      <c r="C199" s="351">
        <v>0</v>
      </c>
      <c r="D199" s="1408">
        <v>15000000</v>
      </c>
      <c r="E199" s="293">
        <f>B199-C199</f>
        <v>15000000</v>
      </c>
      <c r="F199" s="292"/>
    </row>
    <row r="200" spans="1:6" ht="16.5">
      <c r="A200" s="198" t="s">
        <v>794</v>
      </c>
      <c r="B200" s="347">
        <v>2450000</v>
      </c>
      <c r="C200" s="293">
        <v>1050000</v>
      </c>
      <c r="D200" s="1408">
        <v>2450000</v>
      </c>
      <c r="E200" s="293">
        <f>B200-C200</f>
        <v>1400000</v>
      </c>
      <c r="F200" s="292"/>
    </row>
    <row r="201" spans="1:6" ht="16.5">
      <c r="A201" s="198" t="s">
        <v>154</v>
      </c>
      <c r="B201" s="347">
        <v>78774000</v>
      </c>
      <c r="C201" s="293">
        <v>42594000</v>
      </c>
      <c r="D201" s="1408">
        <v>78774000</v>
      </c>
      <c r="E201" s="293">
        <f>B201-C201</f>
        <v>36180000</v>
      </c>
      <c r="F201" s="292"/>
    </row>
    <row r="202" spans="1:6" ht="17.25" thickBot="1">
      <c r="A202" s="198"/>
      <c r="B202" s="347"/>
      <c r="C202" s="351"/>
      <c r="D202" s="1408"/>
      <c r="E202" s="351"/>
      <c r="F202" s="292"/>
    </row>
    <row r="203" spans="1:6" ht="17.25" thickBot="1">
      <c r="A203" s="223" t="s">
        <v>795</v>
      </c>
      <c r="B203" s="353">
        <f>SUM(B192:B202)</f>
        <v>300543000</v>
      </c>
      <c r="C203" s="353">
        <f>SUM(C192:C202)</f>
        <v>117920000</v>
      </c>
      <c r="D203" s="1549">
        <f>SUM(D192:D202)</f>
        <v>300543000</v>
      </c>
      <c r="E203" s="353">
        <f>SUM(E192:E202)</f>
        <v>182623000</v>
      </c>
      <c r="F203" s="224"/>
    </row>
    <row r="205" spans="1:6" ht="16.5">
      <c r="A205" s="145" t="s">
        <v>796</v>
      </c>
    </row>
    <row r="206" spans="1:6" ht="16.5">
      <c r="A206" s="123"/>
    </row>
    <row r="207" spans="1:6" ht="16.5">
      <c r="A207" s="136" t="s">
        <v>1186</v>
      </c>
    </row>
    <row r="208" spans="1:6" ht="16.5">
      <c r="A208" s="136" t="s">
        <v>1187</v>
      </c>
    </row>
    <row r="209" spans="1:3" ht="16.5">
      <c r="A209" s="145" t="s">
        <v>792</v>
      </c>
    </row>
    <row r="210" spans="1:3" s="21" customFormat="1" ht="16.5">
      <c r="A210" s="360" t="s">
        <v>1188</v>
      </c>
    </row>
    <row r="211" spans="1:3" ht="16.5">
      <c r="A211" s="145" t="s">
        <v>797</v>
      </c>
    </row>
    <row r="212" spans="1:3" ht="16.5">
      <c r="A212" s="136" t="s">
        <v>1189</v>
      </c>
    </row>
    <row r="215" spans="1:3" ht="16.5">
      <c r="A215" s="146" t="s">
        <v>798</v>
      </c>
    </row>
    <row r="216" spans="1:3" ht="15.75" thickBot="1"/>
    <row r="217" spans="1:3">
      <c r="A217" s="361" t="s">
        <v>799</v>
      </c>
      <c r="B217" s="362" t="s">
        <v>800</v>
      </c>
      <c r="C217" s="362" t="s">
        <v>801</v>
      </c>
    </row>
    <row r="218" spans="1:3">
      <c r="A218" s="363" t="s">
        <v>802</v>
      </c>
      <c r="B218" s="364">
        <v>42</v>
      </c>
      <c r="C218" s="365">
        <v>43100</v>
      </c>
    </row>
    <row r="219" spans="1:3">
      <c r="A219" s="363" t="s">
        <v>803</v>
      </c>
      <c r="B219" s="364">
        <v>42</v>
      </c>
      <c r="C219" s="365">
        <v>43100</v>
      </c>
    </row>
    <row r="220" spans="1:3">
      <c r="A220" s="363" t="s">
        <v>804</v>
      </c>
      <c r="B220" s="364">
        <v>20</v>
      </c>
      <c r="C220" s="365">
        <v>43100</v>
      </c>
    </row>
    <row r="221" spans="1:3">
      <c r="A221" s="366"/>
      <c r="B221" s="366"/>
      <c r="C221" s="366"/>
    </row>
    <row r="222" spans="1:3" ht="16.5">
      <c r="A222" s="146" t="s">
        <v>805</v>
      </c>
    </row>
    <row r="223" spans="1:3" ht="15.75" thickBot="1"/>
    <row r="224" spans="1:3" ht="16.5">
      <c r="A224" s="367"/>
      <c r="B224" s="368" t="s">
        <v>800</v>
      </c>
      <c r="C224" s="368" t="s">
        <v>801</v>
      </c>
    </row>
    <row r="225" spans="1:6">
      <c r="A225" s="363" t="s">
        <v>806</v>
      </c>
      <c r="B225" s="364">
        <v>45</v>
      </c>
      <c r="C225" s="365">
        <v>43100</v>
      </c>
    </row>
    <row r="226" spans="1:6">
      <c r="A226" s="363" t="s">
        <v>807</v>
      </c>
      <c r="B226" s="364">
        <v>45</v>
      </c>
      <c r="C226" s="365">
        <v>43100</v>
      </c>
    </row>
    <row r="227" spans="1:6">
      <c r="A227" s="363" t="s">
        <v>808</v>
      </c>
      <c r="B227" s="364">
        <v>45</v>
      </c>
      <c r="C227" s="365">
        <v>43100</v>
      </c>
    </row>
    <row r="229" spans="1:6" ht="18">
      <c r="A229" s="146" t="s">
        <v>1130</v>
      </c>
    </row>
    <row r="230" spans="1:6" ht="15.75" thickBot="1"/>
    <row r="231" spans="1:6" ht="33">
      <c r="A231" s="369" t="s">
        <v>809</v>
      </c>
      <c r="B231" s="370" t="s">
        <v>800</v>
      </c>
      <c r="C231" s="371" t="s">
        <v>810</v>
      </c>
      <c r="D231" s="372" t="s">
        <v>811</v>
      </c>
      <c r="E231" s="373" t="s">
        <v>812</v>
      </c>
      <c r="F231" s="372" t="s">
        <v>813</v>
      </c>
    </row>
    <row r="232" spans="1:6" ht="16.5">
      <c r="A232" s="374" t="s">
        <v>1190</v>
      </c>
      <c r="B232" s="375" t="s">
        <v>1191</v>
      </c>
      <c r="C232" s="376">
        <v>6874.2</v>
      </c>
      <c r="D232" s="377" t="s">
        <v>1192</v>
      </c>
      <c r="E232" s="376">
        <v>6874.2</v>
      </c>
      <c r="F232" s="377">
        <v>1</v>
      </c>
    </row>
    <row r="233" spans="1:6" ht="16.5">
      <c r="A233" s="374" t="s">
        <v>1193</v>
      </c>
      <c r="B233" s="375" t="s">
        <v>1194</v>
      </c>
      <c r="C233" s="376">
        <v>6630</v>
      </c>
      <c r="D233" s="377" t="s">
        <v>1192</v>
      </c>
      <c r="E233" s="376">
        <v>6630</v>
      </c>
      <c r="F233" s="377">
        <v>1</v>
      </c>
    </row>
    <row r="234" spans="1:6" ht="16.5">
      <c r="A234" s="374" t="s">
        <v>1195</v>
      </c>
      <c r="B234" s="375" t="s">
        <v>1196</v>
      </c>
      <c r="C234" s="376">
        <v>1800</v>
      </c>
      <c r="D234" s="377" t="s">
        <v>1192</v>
      </c>
      <c r="E234" s="376">
        <v>1800</v>
      </c>
      <c r="F234" s="377">
        <v>1</v>
      </c>
    </row>
    <row r="235" spans="1:6" ht="16.5">
      <c r="A235" s="374" t="s">
        <v>1197</v>
      </c>
      <c r="B235" s="375" t="s">
        <v>1198</v>
      </c>
      <c r="C235" s="376">
        <v>21509.27</v>
      </c>
      <c r="D235" s="377" t="s">
        <v>1192</v>
      </c>
      <c r="E235" s="376">
        <v>21509.27</v>
      </c>
      <c r="F235" s="377">
        <v>1</v>
      </c>
    </row>
    <row r="236" spans="1:6" ht="16.5">
      <c r="A236" s="374" t="s">
        <v>1199</v>
      </c>
      <c r="B236" s="375" t="s">
        <v>1198</v>
      </c>
      <c r="C236" s="376">
        <v>14610.73</v>
      </c>
      <c r="D236" s="377" t="s">
        <v>1192</v>
      </c>
      <c r="E236" s="376">
        <v>14610.73</v>
      </c>
      <c r="F236" s="377">
        <v>1</v>
      </c>
    </row>
    <row r="237" spans="1:6" ht="16.5">
      <c r="A237" s="374" t="s">
        <v>1200</v>
      </c>
      <c r="B237" s="375" t="s">
        <v>1201</v>
      </c>
      <c r="C237" s="376">
        <v>2845</v>
      </c>
      <c r="D237" s="377" t="s">
        <v>1192</v>
      </c>
      <c r="E237" s="376">
        <v>2845</v>
      </c>
      <c r="F237" s="377">
        <v>1</v>
      </c>
    </row>
    <row r="238" spans="1:6" ht="16.5">
      <c r="A238" s="374" t="s">
        <v>1202</v>
      </c>
      <c r="B238" s="375" t="s">
        <v>1203</v>
      </c>
      <c r="C238" s="376">
        <v>4900</v>
      </c>
      <c r="D238" s="377" t="s">
        <v>1192</v>
      </c>
      <c r="E238" s="376">
        <v>4900</v>
      </c>
      <c r="F238" s="377">
        <v>1</v>
      </c>
    </row>
    <row r="239" spans="1:6" ht="16.5">
      <c r="A239" s="374" t="s">
        <v>1204</v>
      </c>
      <c r="B239" s="375" t="s">
        <v>1205</v>
      </c>
      <c r="C239" s="376">
        <v>28000</v>
      </c>
      <c r="D239" s="377" t="s">
        <v>1192</v>
      </c>
      <c r="E239" s="376">
        <v>28000</v>
      </c>
      <c r="F239" s="377">
        <v>1</v>
      </c>
    </row>
    <row r="240" spans="1:6" ht="16.5">
      <c r="A240" s="374" t="s">
        <v>1206</v>
      </c>
      <c r="B240" s="375" t="s">
        <v>1191</v>
      </c>
      <c r="C240" s="376">
        <v>29302.35</v>
      </c>
      <c r="D240" s="377" t="s">
        <v>1192</v>
      </c>
      <c r="E240" s="376">
        <v>29302.35</v>
      </c>
      <c r="F240" s="377">
        <v>1</v>
      </c>
    </row>
    <row r="241" spans="1:6" ht="16.5">
      <c r="A241" s="374" t="s">
        <v>1207</v>
      </c>
      <c r="B241" s="375" t="s">
        <v>1194</v>
      </c>
      <c r="C241" s="376">
        <v>15000</v>
      </c>
      <c r="D241" s="377" t="s">
        <v>1192</v>
      </c>
      <c r="E241" s="376">
        <v>15000</v>
      </c>
      <c r="F241" s="377">
        <v>1</v>
      </c>
    </row>
    <row r="242" spans="1:6" ht="16.5">
      <c r="A242" s="374" t="s">
        <v>1208</v>
      </c>
      <c r="B242" s="375" t="s">
        <v>1209</v>
      </c>
      <c r="C242" s="376">
        <v>23000</v>
      </c>
      <c r="D242" s="377" t="s">
        <v>1192</v>
      </c>
      <c r="E242" s="376">
        <v>23000</v>
      </c>
      <c r="F242" s="377">
        <v>1</v>
      </c>
    </row>
    <row r="243" spans="1:6" ht="16.5">
      <c r="A243" s="374" t="s">
        <v>1210</v>
      </c>
      <c r="B243" s="375" t="s">
        <v>1201</v>
      </c>
      <c r="C243" s="376">
        <v>23000</v>
      </c>
      <c r="D243" s="377" t="s">
        <v>1192</v>
      </c>
      <c r="E243" s="376">
        <v>23000</v>
      </c>
      <c r="F243" s="377">
        <v>1</v>
      </c>
    </row>
    <row r="244" spans="1:6" ht="16.5">
      <c r="A244" s="374" t="s">
        <v>1211</v>
      </c>
      <c r="B244" s="375" t="s">
        <v>1209</v>
      </c>
      <c r="C244" s="376">
        <v>24000</v>
      </c>
      <c r="D244" s="377" t="s">
        <v>1192</v>
      </c>
      <c r="E244" s="376">
        <v>24000</v>
      </c>
      <c r="F244" s="377">
        <v>1</v>
      </c>
    </row>
    <row r="245" spans="1:6" ht="16.5">
      <c r="A245" s="374" t="s">
        <v>1212</v>
      </c>
      <c r="B245" s="375" t="s">
        <v>1213</v>
      </c>
      <c r="C245" s="376">
        <v>11500</v>
      </c>
      <c r="D245" s="377" t="s">
        <v>1192</v>
      </c>
      <c r="E245" s="376">
        <v>11500</v>
      </c>
      <c r="F245" s="377">
        <v>1</v>
      </c>
    </row>
    <row r="246" spans="1:6" ht="17.25">
      <c r="A246" s="374" t="s">
        <v>1214</v>
      </c>
      <c r="B246" s="378" t="s">
        <v>1203</v>
      </c>
      <c r="C246" s="376">
        <v>11700</v>
      </c>
      <c r="D246" s="377" t="s">
        <v>1192</v>
      </c>
      <c r="E246" s="376">
        <v>11700</v>
      </c>
      <c r="F246" s="377">
        <v>1</v>
      </c>
    </row>
    <row r="247" spans="1:6" ht="16.5">
      <c r="A247" s="374" t="s">
        <v>1215</v>
      </c>
      <c r="B247" s="375" t="s">
        <v>1216</v>
      </c>
      <c r="C247" s="376">
        <v>13300</v>
      </c>
      <c r="D247" s="377" t="s">
        <v>1192</v>
      </c>
      <c r="E247" s="376">
        <v>13300</v>
      </c>
      <c r="F247" s="377">
        <v>1</v>
      </c>
    </row>
    <row r="248" spans="1:6" ht="16.5">
      <c r="A248" s="374" t="s">
        <v>1217</v>
      </c>
      <c r="B248" s="375" t="s">
        <v>1216</v>
      </c>
      <c r="C248" s="376">
        <v>13200</v>
      </c>
      <c r="D248" s="377" t="s">
        <v>1192</v>
      </c>
      <c r="E248" s="376">
        <v>13200</v>
      </c>
      <c r="F248" s="377">
        <v>1</v>
      </c>
    </row>
    <row r="249" spans="1:6" ht="16.5">
      <c r="A249" s="374" t="s">
        <v>1217</v>
      </c>
      <c r="B249" s="375" t="s">
        <v>1201</v>
      </c>
      <c r="C249" s="376">
        <v>12200</v>
      </c>
      <c r="D249" s="377" t="s">
        <v>1192</v>
      </c>
      <c r="E249" s="376">
        <v>12200</v>
      </c>
      <c r="F249" s="377">
        <v>1</v>
      </c>
    </row>
    <row r="250" spans="1:6" ht="16.5">
      <c r="A250" s="374" t="s">
        <v>1218</v>
      </c>
      <c r="B250" s="375" t="s">
        <v>1194</v>
      </c>
      <c r="C250" s="376">
        <v>29400</v>
      </c>
      <c r="D250" s="377" t="s">
        <v>1192</v>
      </c>
      <c r="E250" s="376">
        <v>29400</v>
      </c>
      <c r="F250" s="377">
        <v>1</v>
      </c>
    </row>
    <row r="251" spans="1:6" ht="16.5">
      <c r="A251" s="374" t="s">
        <v>1219</v>
      </c>
      <c r="B251" s="375" t="s">
        <v>1194</v>
      </c>
      <c r="C251" s="376">
        <v>93.45</v>
      </c>
      <c r="D251" s="377" t="s">
        <v>1192</v>
      </c>
      <c r="E251" s="376">
        <v>93.45</v>
      </c>
      <c r="F251" s="377">
        <v>1</v>
      </c>
    </row>
    <row r="252" spans="1:6" ht="16.5">
      <c r="A252" s="374" t="s">
        <v>1219</v>
      </c>
      <c r="B252" s="375" t="s">
        <v>1201</v>
      </c>
      <c r="C252" s="376">
        <v>194.93</v>
      </c>
      <c r="D252" s="377" t="s">
        <v>1192</v>
      </c>
      <c r="E252" s="376">
        <v>194.93</v>
      </c>
      <c r="F252" s="377">
        <v>1</v>
      </c>
    </row>
    <row r="253" spans="1:6" ht="16.5">
      <c r="A253" s="374" t="s">
        <v>1220</v>
      </c>
      <c r="B253" s="379" t="s">
        <v>1203</v>
      </c>
      <c r="C253" s="376">
        <v>14000</v>
      </c>
      <c r="D253" s="377" t="s">
        <v>1192</v>
      </c>
      <c r="E253" s="376">
        <v>14000</v>
      </c>
      <c r="F253" s="377">
        <v>1</v>
      </c>
    </row>
    <row r="254" spans="1:6" ht="16.5">
      <c r="A254" s="374" t="s">
        <v>1221</v>
      </c>
      <c r="B254" s="375" t="s">
        <v>1213</v>
      </c>
      <c r="C254" s="376">
        <v>6100</v>
      </c>
      <c r="D254" s="377" t="s">
        <v>1192</v>
      </c>
      <c r="E254" s="376">
        <v>6100</v>
      </c>
      <c r="F254" s="377">
        <v>1</v>
      </c>
    </row>
    <row r="255" spans="1:6" ht="16.5">
      <c r="A255" s="374" t="s">
        <v>1222</v>
      </c>
      <c r="B255" s="375" t="s">
        <v>1216</v>
      </c>
      <c r="C255" s="376">
        <v>3320</v>
      </c>
      <c r="D255" s="377" t="s">
        <v>1192</v>
      </c>
      <c r="E255" s="376">
        <v>3320</v>
      </c>
      <c r="F255" s="377">
        <v>1</v>
      </c>
    </row>
    <row r="256" spans="1:6" ht="16.5">
      <c r="A256" s="374" t="s">
        <v>1222</v>
      </c>
      <c r="B256" s="375" t="s">
        <v>1194</v>
      </c>
      <c r="C256" s="376">
        <v>6500</v>
      </c>
      <c r="D256" s="377" t="s">
        <v>1192</v>
      </c>
      <c r="E256" s="376">
        <v>6500</v>
      </c>
      <c r="F256" s="377">
        <v>1</v>
      </c>
    </row>
    <row r="257" spans="1:6" ht="16.5">
      <c r="A257" s="374" t="s">
        <v>1223</v>
      </c>
      <c r="B257" s="375" t="s">
        <v>1194</v>
      </c>
      <c r="C257" s="376">
        <v>7500</v>
      </c>
      <c r="D257" s="377" t="s">
        <v>1192</v>
      </c>
      <c r="E257" s="376">
        <v>7500</v>
      </c>
      <c r="F257" s="377">
        <v>1</v>
      </c>
    </row>
    <row r="258" spans="1:6" ht="16.5">
      <c r="A258" s="374" t="s">
        <v>1224</v>
      </c>
      <c r="B258" s="375" t="s">
        <v>1203</v>
      </c>
      <c r="C258" s="376">
        <v>9300</v>
      </c>
      <c r="D258" s="377" t="s">
        <v>1192</v>
      </c>
      <c r="E258" s="376">
        <v>9300</v>
      </c>
      <c r="F258" s="377">
        <v>1</v>
      </c>
    </row>
    <row r="259" spans="1:6" ht="16.5">
      <c r="A259" s="374" t="s">
        <v>1225</v>
      </c>
      <c r="B259" s="375" t="s">
        <v>1203</v>
      </c>
      <c r="C259" s="376">
        <v>15000</v>
      </c>
      <c r="D259" s="377" t="s">
        <v>1192</v>
      </c>
      <c r="E259" s="376">
        <v>15000</v>
      </c>
      <c r="F259" s="377">
        <v>1</v>
      </c>
    </row>
    <row r="260" spans="1:6" ht="16.5">
      <c r="A260" s="374" t="s">
        <v>1226</v>
      </c>
      <c r="B260" s="375" t="s">
        <v>1194</v>
      </c>
      <c r="C260" s="376">
        <v>7500</v>
      </c>
      <c r="D260" s="377" t="s">
        <v>1192</v>
      </c>
      <c r="E260" s="376">
        <v>7500</v>
      </c>
      <c r="F260" s="377">
        <v>1</v>
      </c>
    </row>
    <row r="261" spans="1:6" ht="16.5">
      <c r="A261" s="374" t="s">
        <v>1227</v>
      </c>
      <c r="B261" s="375" t="s">
        <v>1194</v>
      </c>
      <c r="C261" s="376">
        <v>17500</v>
      </c>
      <c r="D261" s="377" t="s">
        <v>1192</v>
      </c>
      <c r="E261" s="376">
        <v>17500</v>
      </c>
      <c r="F261" s="377">
        <v>1</v>
      </c>
    </row>
    <row r="262" spans="1:6" ht="16.5">
      <c r="A262" s="374" t="s">
        <v>1228</v>
      </c>
      <c r="B262" s="375" t="s">
        <v>1194</v>
      </c>
      <c r="C262" s="376">
        <v>20410</v>
      </c>
      <c r="D262" s="377" t="s">
        <v>1192</v>
      </c>
      <c r="E262" s="376">
        <v>20410</v>
      </c>
      <c r="F262" s="377">
        <v>1</v>
      </c>
    </row>
    <row r="263" spans="1:6" ht="16.5">
      <c r="A263" s="374" t="s">
        <v>1229</v>
      </c>
      <c r="B263" s="375" t="s">
        <v>1194</v>
      </c>
      <c r="C263" s="376">
        <v>5190</v>
      </c>
      <c r="D263" s="377" t="s">
        <v>1192</v>
      </c>
      <c r="E263" s="376">
        <v>5190</v>
      </c>
      <c r="F263" s="377">
        <v>1</v>
      </c>
    </row>
    <row r="264" spans="1:6" ht="16.5">
      <c r="A264" s="374" t="s">
        <v>1230</v>
      </c>
      <c r="B264" s="375" t="s">
        <v>1201</v>
      </c>
      <c r="C264" s="376">
        <v>10400</v>
      </c>
      <c r="D264" s="377" t="s">
        <v>1192</v>
      </c>
      <c r="E264" s="376">
        <v>10400</v>
      </c>
      <c r="F264" s="377">
        <v>1</v>
      </c>
    </row>
    <row r="265" spans="1:6" ht="16.5">
      <c r="A265" s="374" t="s">
        <v>1231</v>
      </c>
      <c r="B265" s="375" t="s">
        <v>1232</v>
      </c>
      <c r="C265" s="376">
        <v>6900</v>
      </c>
      <c r="D265" s="377" t="s">
        <v>1192</v>
      </c>
      <c r="E265" s="376">
        <v>6900</v>
      </c>
      <c r="F265" s="377">
        <v>1</v>
      </c>
    </row>
    <row r="266" spans="1:6" ht="16.5">
      <c r="A266" s="374" t="s">
        <v>1233</v>
      </c>
      <c r="B266" s="375" t="s">
        <v>1213</v>
      </c>
      <c r="C266" s="376">
        <v>17500</v>
      </c>
      <c r="D266" s="377" t="s">
        <v>1192</v>
      </c>
      <c r="E266" s="376">
        <v>17500</v>
      </c>
      <c r="F266" s="377">
        <v>1</v>
      </c>
    </row>
    <row r="267" spans="1:6">
      <c r="A267" s="380"/>
      <c r="B267" s="381"/>
      <c r="C267" s="382"/>
      <c r="D267" s="377"/>
      <c r="E267" s="382"/>
      <c r="F267" s="382"/>
    </row>
    <row r="268" spans="1:6" ht="18">
      <c r="A268" s="146" t="s">
        <v>1131</v>
      </c>
    </row>
    <row r="269" spans="1:6" ht="15.75" thickBot="1"/>
    <row r="270" spans="1:6">
      <c r="A270" s="383" t="s">
        <v>815</v>
      </c>
      <c r="B270" s="384" t="s">
        <v>759</v>
      </c>
      <c r="C270" s="362" t="s">
        <v>816</v>
      </c>
      <c r="D270" s="362" t="s">
        <v>817</v>
      </c>
      <c r="E270" s="384" t="s">
        <v>818</v>
      </c>
    </row>
    <row r="271" spans="1:6" ht="25.5">
      <c r="A271" s="385" t="s">
        <v>1234</v>
      </c>
      <c r="B271" s="386" t="s">
        <v>1235</v>
      </c>
      <c r="C271" s="364" t="s">
        <v>1236</v>
      </c>
      <c r="D271" s="364" t="s">
        <v>1237</v>
      </c>
      <c r="E271" s="387">
        <v>43125</v>
      </c>
    </row>
    <row r="272" spans="1:6" ht="25.5">
      <c r="A272" s="385" t="s">
        <v>1238</v>
      </c>
      <c r="B272" s="386" t="s">
        <v>1239</v>
      </c>
      <c r="C272" s="364" t="s">
        <v>1236</v>
      </c>
      <c r="D272" s="364" t="s">
        <v>1237</v>
      </c>
      <c r="E272" s="387">
        <v>43125</v>
      </c>
    </row>
    <row r="273" spans="1:7" ht="16.5">
      <c r="A273" s="388"/>
      <c r="B273" s="389"/>
      <c r="C273" s="390"/>
      <c r="D273" s="390"/>
      <c r="E273" s="391"/>
    </row>
    <row r="275" spans="1:7" ht="18">
      <c r="A275" s="122" t="s">
        <v>1132</v>
      </c>
    </row>
    <row r="276" spans="1:7" ht="15.75" thickBot="1"/>
    <row r="277" spans="1:7" ht="16.5">
      <c r="A277" s="392"/>
      <c r="B277" s="393"/>
      <c r="C277" s="368"/>
      <c r="D277" s="368"/>
      <c r="E277" s="368"/>
    </row>
    <row r="278" spans="1:7" ht="36">
      <c r="A278" s="388" t="s">
        <v>1240</v>
      </c>
      <c r="B278" s="389" t="s">
        <v>1241</v>
      </c>
      <c r="C278" s="394" t="s">
        <v>1236</v>
      </c>
      <c r="D278" s="390" t="s">
        <v>1242</v>
      </c>
      <c r="E278" s="391">
        <v>43118</v>
      </c>
    </row>
    <row r="279" spans="1:7" ht="33">
      <c r="A279" s="388" t="s">
        <v>1243</v>
      </c>
      <c r="B279" s="389" t="s">
        <v>1244</v>
      </c>
      <c r="C279" s="394" t="s">
        <v>1236</v>
      </c>
      <c r="D279" s="390" t="s">
        <v>1242</v>
      </c>
      <c r="E279" s="391">
        <v>43118</v>
      </c>
    </row>
    <row r="280" spans="1:7" ht="16.5">
      <c r="A280" s="388"/>
      <c r="B280" s="389"/>
      <c r="C280" s="390"/>
      <c r="D280" s="390"/>
      <c r="E280" s="391"/>
    </row>
    <row r="282" spans="1:7" ht="18">
      <c r="A282" s="146" t="s">
        <v>1133</v>
      </c>
    </row>
    <row r="284" spans="1:7" ht="49.5">
      <c r="A284" s="395" t="s">
        <v>819</v>
      </c>
      <c r="B284" s="396" t="s">
        <v>1245</v>
      </c>
      <c r="C284" s="395" t="s">
        <v>1246</v>
      </c>
      <c r="D284" s="395" t="s">
        <v>1247</v>
      </c>
      <c r="E284" s="395" t="s">
        <v>1248</v>
      </c>
      <c r="F284" s="395" t="s">
        <v>1249</v>
      </c>
      <c r="G284" s="395" t="s">
        <v>854</v>
      </c>
    </row>
    <row r="285" spans="1:7" ht="157.5">
      <c r="A285" s="397">
        <v>1</v>
      </c>
      <c r="B285" s="398" t="s">
        <v>1250</v>
      </c>
      <c r="C285" s="398" t="s">
        <v>1251</v>
      </c>
      <c r="D285" s="398" t="s">
        <v>1252</v>
      </c>
      <c r="E285" s="398" t="s">
        <v>1253</v>
      </c>
      <c r="F285" s="398" t="s">
        <v>1254</v>
      </c>
      <c r="G285" s="399">
        <v>1133017.5</v>
      </c>
    </row>
    <row r="286" spans="1:7" ht="281.25">
      <c r="A286" s="400">
        <v>2</v>
      </c>
      <c r="B286" s="401" t="s">
        <v>1255</v>
      </c>
      <c r="C286" s="401" t="s">
        <v>1256</v>
      </c>
      <c r="D286" s="402" t="s">
        <v>1255</v>
      </c>
      <c r="E286" s="402" t="s">
        <v>1257</v>
      </c>
      <c r="F286" s="402" t="s">
        <v>1258</v>
      </c>
      <c r="G286" s="399">
        <v>140770.25</v>
      </c>
    </row>
    <row r="287" spans="1:7" ht="281.25">
      <c r="A287" s="400">
        <v>3</v>
      </c>
      <c r="B287" s="401" t="s">
        <v>1255</v>
      </c>
      <c r="C287" s="401" t="s">
        <v>1259</v>
      </c>
      <c r="D287" s="402" t="s">
        <v>1255</v>
      </c>
      <c r="E287" s="402" t="s">
        <v>1257</v>
      </c>
      <c r="F287" s="402" t="s">
        <v>1258</v>
      </c>
      <c r="G287" s="399">
        <v>122879</v>
      </c>
    </row>
    <row r="288" spans="1:7" ht="281.25">
      <c r="A288" s="400">
        <v>4</v>
      </c>
      <c r="B288" s="401" t="s">
        <v>1255</v>
      </c>
      <c r="C288" s="401" t="s">
        <v>1259</v>
      </c>
      <c r="D288" s="402" t="s">
        <v>1255</v>
      </c>
      <c r="E288" s="402" t="s">
        <v>1257</v>
      </c>
      <c r="F288" s="402" t="s">
        <v>1258</v>
      </c>
      <c r="G288" s="399">
        <v>123640</v>
      </c>
    </row>
    <row r="289" spans="1:7">
      <c r="A289" s="400">
        <v>5</v>
      </c>
      <c r="B289" s="401"/>
      <c r="C289" s="401"/>
      <c r="D289" s="402"/>
      <c r="E289" s="401"/>
      <c r="F289" s="401"/>
      <c r="G289" s="403"/>
    </row>
    <row r="291" spans="1:7" ht="16.5">
      <c r="A291" s="228" t="s">
        <v>820</v>
      </c>
    </row>
    <row r="292" spans="1:7" ht="15.75" thickBot="1"/>
    <row r="293" spans="1:7">
      <c r="A293" s="404" t="s">
        <v>821</v>
      </c>
      <c r="B293" s="405" t="s">
        <v>815</v>
      </c>
      <c r="C293" s="405" t="s">
        <v>822</v>
      </c>
      <c r="D293" s="406" t="s">
        <v>823</v>
      </c>
    </row>
    <row r="294" spans="1:7">
      <c r="A294" s="407" t="s">
        <v>1260</v>
      </c>
      <c r="B294" s="407" t="s">
        <v>1261</v>
      </c>
      <c r="C294" s="407" t="s">
        <v>1262</v>
      </c>
      <c r="D294" s="408" t="s">
        <v>1263</v>
      </c>
    </row>
    <row r="295" spans="1:7">
      <c r="A295" s="407" t="s">
        <v>1264</v>
      </c>
      <c r="B295" s="407" t="s">
        <v>1261</v>
      </c>
      <c r="C295" s="407" t="s">
        <v>1265</v>
      </c>
      <c r="D295" s="408" t="s">
        <v>1263</v>
      </c>
    </row>
    <row r="296" spans="1:7">
      <c r="A296" s="407" t="s">
        <v>1266</v>
      </c>
      <c r="B296" s="407" t="s">
        <v>1267</v>
      </c>
      <c r="C296" s="407" t="s">
        <v>1268</v>
      </c>
      <c r="D296" s="408" t="s">
        <v>1263</v>
      </c>
    </row>
    <row r="297" spans="1:7">
      <c r="A297" s="407" t="s">
        <v>1269</v>
      </c>
      <c r="B297" s="407" t="s">
        <v>1270</v>
      </c>
      <c r="C297" s="407" t="s">
        <v>1271</v>
      </c>
      <c r="D297" s="408" t="s">
        <v>1272</v>
      </c>
    </row>
    <row r="299" spans="1:7" ht="16.5">
      <c r="A299" s="229" t="s">
        <v>825</v>
      </c>
    </row>
    <row r="300" spans="1:7" ht="16.5">
      <c r="A300" s="229" t="s">
        <v>824</v>
      </c>
    </row>
    <row r="301" spans="1:7" ht="15.75" thickBot="1"/>
    <row r="302" spans="1:7" ht="17.25" thickBot="1">
      <c r="A302" s="1607" t="s">
        <v>826</v>
      </c>
      <c r="B302" s="1608"/>
      <c r="C302" s="1608"/>
      <c r="D302" s="1609"/>
      <c r="E302" s="272"/>
    </row>
    <row r="303" spans="1:7" ht="16.5">
      <c r="A303" s="409" t="s">
        <v>827</v>
      </c>
      <c r="B303" s="410" t="s">
        <v>828</v>
      </c>
      <c r="C303" s="410" t="s">
        <v>829</v>
      </c>
      <c r="D303" s="411" t="s">
        <v>830</v>
      </c>
      <c r="E303" s="412" t="s">
        <v>831</v>
      </c>
    </row>
    <row r="304" spans="1:7" ht="16.5">
      <c r="A304" s="390" t="s">
        <v>1273</v>
      </c>
      <c r="B304" s="413" t="s">
        <v>855</v>
      </c>
      <c r="C304" s="414">
        <v>43131</v>
      </c>
      <c r="D304" s="413" t="s">
        <v>1236</v>
      </c>
      <c r="E304" s="390" t="s">
        <v>1274</v>
      </c>
    </row>
    <row r="305" spans="1:11">
      <c r="A305" s="415"/>
      <c r="B305" s="415"/>
      <c r="C305" s="416"/>
      <c r="D305" s="415"/>
      <c r="E305" s="417"/>
    </row>
    <row r="306" spans="1:11" ht="17.25" thickBot="1">
      <c r="A306" s="274"/>
      <c r="B306" s="274"/>
      <c r="C306" s="274"/>
      <c r="D306" s="274"/>
      <c r="E306" s="274"/>
    </row>
    <row r="307" spans="1:11" ht="17.25" thickBot="1">
      <c r="A307" s="1607" t="s">
        <v>832</v>
      </c>
      <c r="B307" s="1608"/>
      <c r="C307" s="1608"/>
      <c r="D307" s="1608"/>
      <c r="E307" s="1608"/>
      <c r="F307" s="1608"/>
      <c r="G307" s="1608"/>
      <c r="H307" s="1608"/>
      <c r="I307" s="1608"/>
      <c r="J307" s="1609"/>
      <c r="K307" s="272"/>
    </row>
    <row r="308" spans="1:11" ht="33.75" thickBot="1">
      <c r="A308" s="1607" t="s">
        <v>827</v>
      </c>
      <c r="B308" s="1610"/>
      <c r="C308" s="1607" t="s">
        <v>828</v>
      </c>
      <c r="D308" s="1608"/>
      <c r="E308" s="1610"/>
      <c r="F308" s="1607" t="s">
        <v>829</v>
      </c>
      <c r="G308" s="1610"/>
      <c r="H308" s="1607" t="s">
        <v>830</v>
      </c>
      <c r="I308" s="1608"/>
      <c r="J308" s="1610"/>
      <c r="K308" s="230" t="s">
        <v>831</v>
      </c>
    </row>
    <row r="309" spans="1:11" ht="64.5" thickBot="1">
      <c r="A309" s="1622" t="s">
        <v>1273</v>
      </c>
      <c r="B309" s="1623"/>
      <c r="C309" s="1622" t="s">
        <v>855</v>
      </c>
      <c r="D309" s="1624"/>
      <c r="E309" s="1623"/>
      <c r="F309" s="1625">
        <v>43131</v>
      </c>
      <c r="G309" s="1626"/>
      <c r="H309" s="1627" t="s">
        <v>1236</v>
      </c>
      <c r="I309" s="1628"/>
      <c r="J309" s="1629"/>
      <c r="K309" s="418" t="s">
        <v>1275</v>
      </c>
    </row>
    <row r="310" spans="1:11">
      <c r="A310" s="1630"/>
      <c r="B310" s="1630"/>
      <c r="C310" s="1632"/>
      <c r="D310" s="1632"/>
      <c r="E310" s="1632"/>
      <c r="F310" s="1632"/>
      <c r="G310" s="1632"/>
      <c r="H310" s="1632"/>
      <c r="I310" s="1632"/>
      <c r="J310" s="1632"/>
      <c r="K310" s="1632"/>
    </row>
    <row r="311" spans="1:11" ht="15.75" thickBot="1">
      <c r="A311" s="1631"/>
      <c r="B311" s="1631"/>
      <c r="C311" s="1633"/>
      <c r="D311" s="1633"/>
      <c r="E311" s="1633"/>
      <c r="F311" s="1633"/>
      <c r="G311" s="1633"/>
      <c r="H311" s="1633"/>
      <c r="I311" s="1633"/>
      <c r="J311" s="1633"/>
      <c r="K311" s="1633"/>
    </row>
    <row r="312" spans="1:11" ht="17.25" thickBot="1">
      <c r="A312" s="1634" t="s">
        <v>833</v>
      </c>
      <c r="B312" s="1635"/>
      <c r="C312" s="1635"/>
      <c r="D312" s="1635"/>
      <c r="E312" s="1635"/>
      <c r="F312" s="1635"/>
      <c r="G312" s="1635"/>
      <c r="H312" s="1635"/>
      <c r="I312" s="1635"/>
      <c r="J312" s="1635"/>
      <c r="K312" s="1636"/>
    </row>
    <row r="313" spans="1:11" ht="17.25" thickBot="1">
      <c r="A313" s="232" t="s">
        <v>834</v>
      </c>
      <c r="B313" s="1641" t="s">
        <v>835</v>
      </c>
      <c r="C313" s="1642"/>
      <c r="D313" s="1643"/>
      <c r="E313" s="1641" t="s">
        <v>836</v>
      </c>
      <c r="F313" s="1643"/>
      <c r="G313" s="1641" t="s">
        <v>759</v>
      </c>
      <c r="H313" s="1642"/>
      <c r="I313" s="1642"/>
      <c r="J313" s="1642"/>
      <c r="K313" s="1643"/>
    </row>
    <row r="314" spans="1:11" ht="17.25" thickBot="1">
      <c r="A314" s="222" t="s">
        <v>1273</v>
      </c>
      <c r="B314" s="1644" t="s">
        <v>1136</v>
      </c>
      <c r="C314" s="1645"/>
      <c r="D314" s="1646"/>
      <c r="E314" s="1647">
        <v>43131</v>
      </c>
      <c r="F314" s="1648"/>
      <c r="G314" s="1644" t="s">
        <v>1276</v>
      </c>
      <c r="H314" s="1645"/>
      <c r="I314" s="1645"/>
      <c r="J314" s="1645"/>
      <c r="K314" s="1646"/>
    </row>
    <row r="315" spans="1:11" ht="15.75" thickBot="1"/>
    <row r="316" spans="1:11" ht="17.25" thickBot="1">
      <c r="A316" s="1634" t="s">
        <v>837</v>
      </c>
      <c r="B316" s="1635"/>
      <c r="C316" s="1635"/>
      <c r="D316" s="1636"/>
    </row>
    <row r="317" spans="1:11" ht="17.25" thickBot="1">
      <c r="A317" s="233" t="s">
        <v>838</v>
      </c>
      <c r="B317" s="230" t="s">
        <v>839</v>
      </c>
      <c r="C317" s="230" t="s">
        <v>840</v>
      </c>
      <c r="D317" s="230" t="s">
        <v>841</v>
      </c>
    </row>
    <row r="318" spans="1:11" ht="17.25" thickBot="1">
      <c r="A318" s="222" t="s">
        <v>1277</v>
      </c>
      <c r="B318" s="225" t="s">
        <v>1278</v>
      </c>
      <c r="C318" s="227">
        <v>42921</v>
      </c>
      <c r="D318" s="419">
        <v>69891663.980000004</v>
      </c>
    </row>
    <row r="319" spans="1:11" ht="17.25" thickBot="1">
      <c r="A319" s="222" t="s">
        <v>1279</v>
      </c>
      <c r="B319" s="225" t="s">
        <v>1280</v>
      </c>
      <c r="C319" s="227">
        <v>42921</v>
      </c>
      <c r="D319" s="419">
        <v>20143128.280000001</v>
      </c>
    </row>
    <row r="320" spans="1:11" ht="17.25" thickBot="1">
      <c r="A320" s="222" t="s">
        <v>1281</v>
      </c>
      <c r="B320" s="225" t="s">
        <v>1282</v>
      </c>
      <c r="C320" s="227">
        <v>42976</v>
      </c>
      <c r="D320" s="419">
        <v>4295470.41</v>
      </c>
    </row>
    <row r="321" spans="1:8" ht="17.25" thickBot="1">
      <c r="A321" s="222" t="s">
        <v>1283</v>
      </c>
      <c r="B321" s="225" t="s">
        <v>1284</v>
      </c>
      <c r="C321" s="227">
        <v>42976</v>
      </c>
      <c r="D321" s="419">
        <v>4582164</v>
      </c>
    </row>
    <row r="323" spans="1:8" ht="16.5">
      <c r="A323" s="234" t="s">
        <v>842</v>
      </c>
    </row>
    <row r="324" spans="1:8" ht="15.75" thickBot="1"/>
    <row r="325" spans="1:8" ht="38.25" thickBot="1">
      <c r="A325" s="445" t="s">
        <v>853</v>
      </c>
      <c r="B325" s="446" t="s">
        <v>283</v>
      </c>
      <c r="C325" s="446" t="s">
        <v>845</v>
      </c>
      <c r="D325" s="445" t="s">
        <v>1347</v>
      </c>
      <c r="E325" s="447" t="s">
        <v>1348</v>
      </c>
      <c r="F325" s="445" t="s">
        <v>844</v>
      </c>
      <c r="G325" s="445" t="s">
        <v>848</v>
      </c>
      <c r="H325" s="445" t="s">
        <v>849</v>
      </c>
    </row>
    <row r="326" spans="1:8" ht="30.75" thickBot="1">
      <c r="A326" s="1148" t="s">
        <v>1349</v>
      </c>
      <c r="B326" s="165"/>
      <c r="C326" s="1148" t="s">
        <v>1350</v>
      </c>
      <c r="D326" s="1147">
        <v>23.76</v>
      </c>
      <c r="E326" s="1146">
        <v>80199385</v>
      </c>
      <c r="F326" s="1148" t="s">
        <v>1350</v>
      </c>
      <c r="G326" s="1145" t="s">
        <v>1351</v>
      </c>
      <c r="H326" s="669" t="s">
        <v>1352</v>
      </c>
    </row>
    <row r="327" spans="1:8" ht="45.75" thickBot="1">
      <c r="A327" s="668" t="s">
        <v>1353</v>
      </c>
      <c r="B327" s="350"/>
      <c r="C327" s="1148" t="s">
        <v>1350</v>
      </c>
      <c r="D327" s="667">
        <v>52.11</v>
      </c>
      <c r="E327" s="666">
        <v>80199430</v>
      </c>
      <c r="F327" s="1148" t="s">
        <v>1350</v>
      </c>
      <c r="G327" s="1145" t="s">
        <v>1354</v>
      </c>
      <c r="H327" s="669" t="s">
        <v>1352</v>
      </c>
    </row>
    <row r="328" spans="1:8" ht="45.75" thickBot="1">
      <c r="A328" s="665" t="s">
        <v>1355</v>
      </c>
      <c r="B328" s="426"/>
      <c r="C328" s="1148" t="s">
        <v>1350</v>
      </c>
      <c r="D328" s="759">
        <f>1.16+113.97+8.58</f>
        <v>123.71</v>
      </c>
      <c r="E328" s="427">
        <v>80199438</v>
      </c>
      <c r="F328" s="1148" t="s">
        <v>1350</v>
      </c>
      <c r="G328" s="1145" t="s">
        <v>1356</v>
      </c>
      <c r="H328" s="669" t="s">
        <v>1352</v>
      </c>
    </row>
    <row r="329" spans="1:8" ht="45.75" thickBot="1">
      <c r="A329" s="668" t="s">
        <v>1357</v>
      </c>
      <c r="B329" s="426"/>
      <c r="C329" s="1148" t="s">
        <v>1350</v>
      </c>
      <c r="D329" s="428">
        <f>1.62+1.87</f>
        <v>3.49</v>
      </c>
      <c r="E329" s="427">
        <v>80199531</v>
      </c>
      <c r="F329" s="1148" t="s">
        <v>1350</v>
      </c>
      <c r="G329" s="1145" t="s">
        <v>1358</v>
      </c>
      <c r="H329" s="669" t="s">
        <v>1352</v>
      </c>
    </row>
    <row r="330" spans="1:8" ht="45.75" thickBot="1">
      <c r="A330" s="668" t="s">
        <v>1359</v>
      </c>
      <c r="B330" s="197"/>
      <c r="C330" s="1148" t="s">
        <v>1350</v>
      </c>
      <c r="D330" s="429">
        <v>58.55</v>
      </c>
      <c r="E330" s="430">
        <v>80199583</v>
      </c>
      <c r="F330" s="1148" t="s">
        <v>1350</v>
      </c>
      <c r="G330" s="1145" t="s">
        <v>1360</v>
      </c>
      <c r="H330" s="669" t="s">
        <v>1352</v>
      </c>
    </row>
    <row r="331" spans="1:8" ht="30.75" thickBot="1">
      <c r="A331" s="668" t="s">
        <v>1361</v>
      </c>
      <c r="B331" s="431"/>
      <c r="C331" s="1148" t="s">
        <v>1350</v>
      </c>
      <c r="D331" s="432">
        <v>19.079999999999998</v>
      </c>
      <c r="E331" s="433">
        <v>80199635</v>
      </c>
      <c r="F331" s="1148" t="s">
        <v>1350</v>
      </c>
      <c r="G331" s="1145" t="s">
        <v>1362</v>
      </c>
      <c r="H331" s="669" t="s">
        <v>1352</v>
      </c>
    </row>
    <row r="332" spans="1:8" ht="45.75" thickBot="1">
      <c r="A332" s="668" t="s">
        <v>1363</v>
      </c>
      <c r="B332" s="1148"/>
      <c r="C332" s="668" t="s">
        <v>1364</v>
      </c>
      <c r="D332" s="434">
        <v>2.52</v>
      </c>
      <c r="E332" s="927">
        <v>80199791</v>
      </c>
      <c r="F332" s="668" t="s">
        <v>1365</v>
      </c>
      <c r="G332" s="1145" t="s">
        <v>1366</v>
      </c>
      <c r="H332" s="669" t="s">
        <v>1352</v>
      </c>
    </row>
    <row r="333" spans="1:8" ht="30.75" thickBot="1">
      <c r="A333" s="668" t="s">
        <v>1367</v>
      </c>
      <c r="B333" s="1148"/>
      <c r="C333" s="668" t="s">
        <v>1350</v>
      </c>
      <c r="D333" s="434">
        <v>137.77000000000001</v>
      </c>
      <c r="E333" s="435">
        <v>80199907</v>
      </c>
      <c r="F333" s="668" t="s">
        <v>1350</v>
      </c>
      <c r="G333" s="1145" t="s">
        <v>1368</v>
      </c>
      <c r="H333" s="669" t="s">
        <v>1352</v>
      </c>
    </row>
    <row r="334" spans="1:8" ht="45.75" thickBot="1">
      <c r="A334" s="668" t="s">
        <v>1367</v>
      </c>
      <c r="B334" s="436"/>
      <c r="C334" s="668" t="s">
        <v>1350</v>
      </c>
      <c r="D334" s="1084">
        <f>166.45+684.21</f>
        <v>850.66000000000008</v>
      </c>
      <c r="E334" s="435">
        <v>80199910</v>
      </c>
      <c r="F334" s="668" t="s">
        <v>1350</v>
      </c>
      <c r="G334" s="437" t="s">
        <v>1369</v>
      </c>
      <c r="H334" s="438" t="s">
        <v>1370</v>
      </c>
    </row>
    <row r="335" spans="1:8" ht="45.75" thickBot="1">
      <c r="A335" s="439" t="s">
        <v>1371</v>
      </c>
      <c r="B335" s="436"/>
      <c r="C335" s="668" t="s">
        <v>1350</v>
      </c>
      <c r="D335" s="440">
        <v>1.84</v>
      </c>
      <c r="E335" s="436">
        <v>80199931</v>
      </c>
      <c r="F335" s="668" t="s">
        <v>1350</v>
      </c>
      <c r="G335" s="437" t="s">
        <v>1358</v>
      </c>
      <c r="H335" s="441" t="s">
        <v>1372</v>
      </c>
    </row>
    <row r="336" spans="1:8" ht="30.75" thickBot="1">
      <c r="A336" s="442" t="s">
        <v>1373</v>
      </c>
      <c r="B336" s="443"/>
      <c r="C336" s="668" t="s">
        <v>1350</v>
      </c>
      <c r="D336" s="440">
        <v>38.99</v>
      </c>
      <c r="E336" s="444">
        <v>80199907</v>
      </c>
      <c r="F336" s="668" t="s">
        <v>1350</v>
      </c>
      <c r="G336" s="437" t="s">
        <v>1374</v>
      </c>
      <c r="H336" s="441" t="s">
        <v>1372</v>
      </c>
    </row>
    <row r="337" spans="1:8" ht="45.75" thickBot="1">
      <c r="A337" s="439" t="s">
        <v>1375</v>
      </c>
      <c r="B337" s="436"/>
      <c r="C337" s="668" t="s">
        <v>1350</v>
      </c>
      <c r="D337" s="440">
        <v>116.58</v>
      </c>
      <c r="E337" s="436">
        <v>80200008</v>
      </c>
      <c r="F337" s="668" t="s">
        <v>1350</v>
      </c>
      <c r="G337" s="437" t="s">
        <v>1376</v>
      </c>
      <c r="H337" s="441" t="s">
        <v>1372</v>
      </c>
    </row>
    <row r="338" spans="1:8" ht="45.75" thickBot="1">
      <c r="A338" s="439" t="s">
        <v>1285</v>
      </c>
      <c r="B338" s="436"/>
      <c r="C338" s="668" t="s">
        <v>1350</v>
      </c>
      <c r="D338" s="440">
        <v>158.97999999999999</v>
      </c>
      <c r="E338" s="436">
        <v>80200096</v>
      </c>
      <c r="F338" s="668" t="s">
        <v>1350</v>
      </c>
      <c r="G338" s="437" t="s">
        <v>1376</v>
      </c>
      <c r="H338" s="441" t="s">
        <v>1372</v>
      </c>
    </row>
    <row r="339" spans="1:8" ht="45.75" thickBot="1">
      <c r="A339" s="439" t="s">
        <v>1285</v>
      </c>
      <c r="B339" s="436"/>
      <c r="C339" s="668" t="s">
        <v>1350</v>
      </c>
      <c r="D339" s="440">
        <v>4.87</v>
      </c>
      <c r="E339" s="436">
        <v>80200099</v>
      </c>
      <c r="F339" s="668" t="s">
        <v>1350</v>
      </c>
      <c r="G339" s="437" t="s">
        <v>1358</v>
      </c>
      <c r="H339" s="441" t="s">
        <v>1372</v>
      </c>
    </row>
    <row r="340" spans="1:8" ht="45.75" thickBot="1">
      <c r="A340" s="439" t="s">
        <v>1291</v>
      </c>
      <c r="B340" s="436"/>
      <c r="C340" s="668" t="s">
        <v>1350</v>
      </c>
      <c r="D340" s="440">
        <v>63.08</v>
      </c>
      <c r="E340" s="436">
        <v>80200092</v>
      </c>
      <c r="F340" s="668" t="s">
        <v>1350</v>
      </c>
      <c r="G340" s="437" t="s">
        <v>1377</v>
      </c>
      <c r="H340" s="441" t="s">
        <v>1372</v>
      </c>
    </row>
    <row r="341" spans="1:8" ht="30.75" thickBot="1">
      <c r="A341" s="439" t="s">
        <v>1291</v>
      </c>
      <c r="B341" s="436"/>
      <c r="C341" s="668" t="s">
        <v>1350</v>
      </c>
      <c r="D341" s="440">
        <v>10.050000000000001</v>
      </c>
      <c r="E341" s="436">
        <v>80200201</v>
      </c>
      <c r="F341" s="668" t="s">
        <v>1350</v>
      </c>
      <c r="G341" s="437" t="s">
        <v>1362</v>
      </c>
      <c r="H341" s="441" t="s">
        <v>1372</v>
      </c>
    </row>
    <row r="342" spans="1:8" ht="30.75" thickBot="1">
      <c r="A342" s="439" t="s">
        <v>1296</v>
      </c>
      <c r="B342" s="436"/>
      <c r="C342" s="668" t="s">
        <v>1350</v>
      </c>
      <c r="D342" s="440">
        <v>19.489999999999998</v>
      </c>
      <c r="E342" s="444">
        <v>80200214</v>
      </c>
      <c r="F342" s="668" t="s">
        <v>1350</v>
      </c>
      <c r="G342" s="437" t="s">
        <v>1374</v>
      </c>
      <c r="H342" s="441" t="s">
        <v>1372</v>
      </c>
    </row>
    <row r="373" spans="1:9" ht="15.75" thickBot="1"/>
    <row r="374" spans="1:9" ht="17.25" thickBot="1">
      <c r="A374" s="1634" t="s">
        <v>843</v>
      </c>
      <c r="B374" s="1635"/>
      <c r="C374" s="1635"/>
      <c r="D374" s="1636"/>
      <c r="E374" s="272"/>
      <c r="F374" s="1637" t="s">
        <v>844</v>
      </c>
      <c r="G374" s="272"/>
      <c r="H374" s="226"/>
      <c r="I374" s="1639"/>
    </row>
    <row r="375" spans="1:9" ht="16.5">
      <c r="A375" s="420" t="s">
        <v>818</v>
      </c>
      <c r="B375" s="412" t="s">
        <v>283</v>
      </c>
      <c r="C375" s="412" t="s">
        <v>845</v>
      </c>
      <c r="D375" s="412" t="s">
        <v>846</v>
      </c>
      <c r="E375" s="412" t="s">
        <v>847</v>
      </c>
      <c r="F375" s="1638"/>
      <c r="G375" s="412" t="s">
        <v>848</v>
      </c>
      <c r="H375" s="412" t="s">
        <v>849</v>
      </c>
      <c r="I375" s="1639"/>
    </row>
    <row r="376" spans="1:9" ht="33">
      <c r="A376" s="421" t="s">
        <v>1285</v>
      </c>
      <c r="B376" s="421" t="s">
        <v>1286</v>
      </c>
      <c r="C376" s="390" t="s">
        <v>1287</v>
      </c>
      <c r="D376" s="390" t="s">
        <v>1288</v>
      </c>
      <c r="E376" s="422" t="s">
        <v>1289</v>
      </c>
      <c r="F376" s="421">
        <v>4.8499999999999996</v>
      </c>
      <c r="G376" s="421"/>
      <c r="H376" s="423" t="s">
        <v>1290</v>
      </c>
      <c r="I376" s="1640"/>
    </row>
    <row r="377" spans="1:9" ht="49.5">
      <c r="A377" s="421" t="s">
        <v>1291</v>
      </c>
      <c r="B377" s="421" t="s">
        <v>1286</v>
      </c>
      <c r="C377" s="390" t="s">
        <v>1287</v>
      </c>
      <c r="D377" s="390" t="s">
        <v>1292</v>
      </c>
      <c r="E377" s="422" t="s">
        <v>1293</v>
      </c>
      <c r="F377" s="421">
        <v>63.08</v>
      </c>
      <c r="G377" s="421"/>
      <c r="H377" s="423" t="s">
        <v>1290</v>
      </c>
      <c r="I377" s="1640"/>
    </row>
    <row r="378" spans="1:9" ht="33">
      <c r="A378" s="421" t="s">
        <v>1291</v>
      </c>
      <c r="B378" s="421" t="s">
        <v>1286</v>
      </c>
      <c r="C378" s="390" t="s">
        <v>1287</v>
      </c>
      <c r="D378" s="390" t="s">
        <v>1294</v>
      </c>
      <c r="E378" s="422" t="s">
        <v>1295</v>
      </c>
      <c r="F378" s="421">
        <v>10.050000000000001</v>
      </c>
      <c r="G378" s="421"/>
      <c r="H378" s="423" t="s">
        <v>1290</v>
      </c>
      <c r="I378" s="1640"/>
    </row>
    <row r="379" spans="1:9" ht="49.5">
      <c r="A379" s="421" t="s">
        <v>1296</v>
      </c>
      <c r="B379" s="421" t="s">
        <v>1286</v>
      </c>
      <c r="C379" s="390" t="s">
        <v>1287</v>
      </c>
      <c r="D379" s="390" t="s">
        <v>1297</v>
      </c>
      <c r="E379" s="422" t="s">
        <v>1298</v>
      </c>
      <c r="F379" s="421">
        <v>19.489999999999998</v>
      </c>
      <c r="G379" s="421"/>
      <c r="H379" s="423" t="s">
        <v>1290</v>
      </c>
      <c r="I379" s="1640"/>
    </row>
    <row r="380" spans="1:9" ht="16.5">
      <c r="A380" s="424"/>
      <c r="B380" s="45"/>
      <c r="C380" s="425"/>
      <c r="D380" s="45"/>
      <c r="E380" s="45"/>
      <c r="F380" s="45"/>
      <c r="G380" s="45"/>
      <c r="H380" s="45"/>
      <c r="I380" s="1640"/>
    </row>
    <row r="382" spans="1:9" ht="16.5">
      <c r="A382" s="235" t="s">
        <v>850</v>
      </c>
    </row>
    <row r="383" spans="1:9" ht="15.75" thickBot="1"/>
    <row r="384" spans="1:9" ht="17.25" thickBot="1">
      <c r="A384" s="1634" t="s">
        <v>851</v>
      </c>
      <c r="B384" s="1635"/>
      <c r="C384" s="1635"/>
      <c r="D384" s="1636"/>
    </row>
    <row r="385" spans="1:10" ht="17.25" thickBot="1">
      <c r="A385" s="233" t="s">
        <v>852</v>
      </c>
      <c r="B385" s="230" t="s">
        <v>283</v>
      </c>
      <c r="C385" s="230" t="s">
        <v>853</v>
      </c>
      <c r="D385" s="230" t="s">
        <v>854</v>
      </c>
    </row>
    <row r="386" spans="1:10" ht="17.25" thickBot="1">
      <c r="A386" s="236" t="s">
        <v>855</v>
      </c>
      <c r="B386" s="271" t="s">
        <v>855</v>
      </c>
      <c r="C386" s="237"/>
      <c r="D386" s="271"/>
    </row>
    <row r="387" spans="1:10" ht="17.25" thickBot="1">
      <c r="A387" s="238" t="s">
        <v>725</v>
      </c>
      <c r="B387" s="271"/>
      <c r="C387" s="271"/>
      <c r="D387" s="231"/>
    </row>
    <row r="390" spans="1:10" s="147" customFormat="1">
      <c r="A390" s="147" t="s">
        <v>856</v>
      </c>
    </row>
    <row r="391" spans="1:10" s="147" customFormat="1">
      <c r="A391" s="147" t="s">
        <v>857</v>
      </c>
    </row>
    <row r="393" spans="1:10">
      <c r="A393" t="s">
        <v>1134</v>
      </c>
    </row>
    <row r="395" spans="1:10">
      <c r="A395" s="512" t="s">
        <v>858</v>
      </c>
      <c r="B395" s="512"/>
      <c r="C395" s="512"/>
      <c r="D395" s="512"/>
      <c r="E395" s="512"/>
      <c r="F395" s="512"/>
      <c r="G395" s="512"/>
      <c r="H395" s="512"/>
      <c r="I395" s="512"/>
      <c r="J395" s="512"/>
    </row>
    <row r="396" spans="1:10">
      <c r="A396" s="1567" t="s">
        <v>759</v>
      </c>
      <c r="B396" s="471" t="s">
        <v>1299</v>
      </c>
      <c r="C396" s="1570" t="s">
        <v>1175</v>
      </c>
      <c r="D396" s="1571"/>
      <c r="E396" s="1571"/>
      <c r="F396" s="1571"/>
      <c r="G396" s="1571"/>
      <c r="H396" s="1571"/>
      <c r="I396" s="1571"/>
      <c r="J396" s="1572"/>
    </row>
    <row r="397" spans="1:10" ht="25.5">
      <c r="A397" s="1655"/>
      <c r="B397" s="472" t="s">
        <v>859</v>
      </c>
      <c r="C397" s="483" t="s">
        <v>860</v>
      </c>
      <c r="D397" s="464" t="s">
        <v>861</v>
      </c>
      <c r="E397" s="464" t="s">
        <v>862</v>
      </c>
      <c r="F397" s="464" t="s">
        <v>863</v>
      </c>
      <c r="G397" s="464" t="s">
        <v>864</v>
      </c>
      <c r="H397" s="464" t="s">
        <v>865</v>
      </c>
      <c r="I397" s="489" t="s">
        <v>865</v>
      </c>
      <c r="J397" s="473" t="s">
        <v>866</v>
      </c>
    </row>
    <row r="398" spans="1:10">
      <c r="A398" s="476" t="s">
        <v>763</v>
      </c>
      <c r="B398" s="456"/>
      <c r="C398" s="505"/>
      <c r="D398" s="462"/>
      <c r="E398" s="462"/>
      <c r="F398" s="462"/>
      <c r="G398" s="462"/>
      <c r="H398" s="462"/>
      <c r="I398" s="508" t="s">
        <v>867</v>
      </c>
      <c r="J398" s="506"/>
    </row>
    <row r="399" spans="1:10">
      <c r="A399" s="470" t="s">
        <v>868</v>
      </c>
      <c r="B399" s="474"/>
      <c r="C399" s="477"/>
      <c r="D399" s="478"/>
      <c r="E399" s="478"/>
      <c r="F399" s="478"/>
      <c r="G399" s="478"/>
      <c r="H399" s="478"/>
      <c r="I399" s="484"/>
      <c r="J399" s="479"/>
    </row>
    <row r="400" spans="1:10">
      <c r="A400" s="467" t="s">
        <v>233</v>
      </c>
      <c r="B400" s="535">
        <v>0</v>
      </c>
      <c r="C400" s="536">
        <v>30000000</v>
      </c>
      <c r="D400" s="517">
        <v>0</v>
      </c>
      <c r="E400" s="517">
        <v>2949493.68</v>
      </c>
      <c r="F400" s="517">
        <v>16008331.27</v>
      </c>
      <c r="G400" s="537">
        <v>15000000</v>
      </c>
      <c r="H400" s="517">
        <v>1008331.2699999996</v>
      </c>
      <c r="I400" s="522">
        <v>6.722208466666664E-2</v>
      </c>
      <c r="J400" s="534">
        <v>30000000</v>
      </c>
    </row>
    <row r="401" spans="1:10">
      <c r="A401" s="467" t="s">
        <v>869</v>
      </c>
      <c r="B401" s="535">
        <v>0</v>
      </c>
      <c r="C401" s="536">
        <v>4300000</v>
      </c>
      <c r="D401" s="517">
        <v>0</v>
      </c>
      <c r="E401" s="517">
        <v>366926</v>
      </c>
      <c r="F401" s="517">
        <v>2221756</v>
      </c>
      <c r="G401" s="537">
        <v>2150000</v>
      </c>
      <c r="H401" s="517">
        <v>71756</v>
      </c>
      <c r="I401" s="491">
        <v>3.3374883720930233E-2</v>
      </c>
      <c r="J401" s="534">
        <v>4300000</v>
      </c>
    </row>
    <row r="402" spans="1:10">
      <c r="A402" s="467" t="s">
        <v>870</v>
      </c>
      <c r="B402" s="535">
        <v>0</v>
      </c>
      <c r="C402" s="536">
        <v>11776000</v>
      </c>
      <c r="D402" s="517">
        <v>0</v>
      </c>
      <c r="E402" s="517">
        <v>1285691</v>
      </c>
      <c r="F402" s="517">
        <v>7989323</v>
      </c>
      <c r="G402" s="537">
        <v>5888000</v>
      </c>
      <c r="H402" s="517">
        <v>2101323</v>
      </c>
      <c r="I402" s="491">
        <v>0.35688230298913043</v>
      </c>
      <c r="J402" s="534">
        <v>11776000</v>
      </c>
    </row>
    <row r="403" spans="1:10">
      <c r="A403" s="467" t="s">
        <v>1300</v>
      </c>
      <c r="B403" s="535">
        <v>0</v>
      </c>
      <c r="C403" s="536">
        <v>241457000</v>
      </c>
      <c r="D403" s="517">
        <v>0</v>
      </c>
      <c r="E403" s="517">
        <v>78192000</v>
      </c>
      <c r="F403" s="517">
        <v>181244790.56999999</v>
      </c>
      <c r="G403" s="537">
        <v>160971332</v>
      </c>
      <c r="H403" s="517">
        <v>20273458.569999993</v>
      </c>
      <c r="I403" s="491">
        <v>0.12594452886803467</v>
      </c>
      <c r="J403" s="534">
        <v>241457000</v>
      </c>
    </row>
    <row r="404" spans="1:10">
      <c r="A404" s="507" t="s">
        <v>871</v>
      </c>
      <c r="B404" s="538">
        <v>0</v>
      </c>
      <c r="C404" s="539">
        <v>15067970</v>
      </c>
      <c r="D404" s="518">
        <v>0</v>
      </c>
      <c r="E404" s="518">
        <v>525667.08000000007</v>
      </c>
      <c r="F404" s="518">
        <v>4751525.55</v>
      </c>
      <c r="G404" s="540">
        <v>7533985</v>
      </c>
      <c r="H404" s="518">
        <v>-2782459.45</v>
      </c>
      <c r="I404" s="492">
        <v>-0.36932107642900802</v>
      </c>
      <c r="J404" s="541">
        <v>15067970</v>
      </c>
    </row>
    <row r="405" spans="1:10">
      <c r="A405" s="520" t="s">
        <v>872</v>
      </c>
      <c r="B405" s="542">
        <v>0</v>
      </c>
      <c r="C405" s="543">
        <v>302600970</v>
      </c>
      <c r="D405" s="544">
        <v>0</v>
      </c>
      <c r="E405" s="544">
        <v>83319777.760000005</v>
      </c>
      <c r="F405" s="544">
        <v>212215726.39000002</v>
      </c>
      <c r="G405" s="545">
        <v>191543317</v>
      </c>
      <c r="H405" s="544">
        <v>20672409.390000015</v>
      </c>
      <c r="I405" s="524">
        <v>0.1079255059052779</v>
      </c>
      <c r="J405" s="546">
        <v>302600970</v>
      </c>
    </row>
    <row r="406" spans="1:10">
      <c r="A406" s="467" t="s">
        <v>873</v>
      </c>
      <c r="B406" s="535">
        <v>0</v>
      </c>
      <c r="C406" s="536">
        <v>133872944</v>
      </c>
      <c r="D406" s="517">
        <v>0</v>
      </c>
      <c r="E406" s="517">
        <v>9753601</v>
      </c>
      <c r="F406" s="517">
        <v>59085014.450000003</v>
      </c>
      <c r="G406" s="537">
        <v>66936472</v>
      </c>
      <c r="H406" s="517">
        <v>-7851457.549999997</v>
      </c>
      <c r="I406" s="491">
        <v>-0.11729715229090647</v>
      </c>
      <c r="J406" s="534">
        <v>133872944</v>
      </c>
    </row>
    <row r="407" spans="1:10">
      <c r="A407" s="467" t="s">
        <v>790</v>
      </c>
      <c r="B407" s="535">
        <v>0</v>
      </c>
      <c r="C407" s="536">
        <v>20646485.426111985</v>
      </c>
      <c r="D407" s="517">
        <v>0</v>
      </c>
      <c r="E407" s="517">
        <v>1664446.48</v>
      </c>
      <c r="F407" s="517">
        <v>9986676.9600000009</v>
      </c>
      <c r="G407" s="537">
        <v>10323242.713055992</v>
      </c>
      <c r="H407" s="517">
        <v>-336565.7530559916</v>
      </c>
      <c r="I407" s="491">
        <v>-3.2602716259914219E-2</v>
      </c>
      <c r="J407" s="534">
        <v>20646485.426111985</v>
      </c>
    </row>
    <row r="408" spans="1:10">
      <c r="A408" s="519" t="s">
        <v>874</v>
      </c>
      <c r="B408" s="535">
        <v>0</v>
      </c>
      <c r="C408" s="536">
        <v>30000000</v>
      </c>
      <c r="D408" s="517">
        <v>0</v>
      </c>
      <c r="E408" s="517">
        <v>0</v>
      </c>
      <c r="F408" s="517">
        <v>0</v>
      </c>
      <c r="G408" s="537">
        <v>15000000</v>
      </c>
      <c r="H408" s="517">
        <v>-15000000</v>
      </c>
      <c r="I408" s="491">
        <v>-1</v>
      </c>
      <c r="J408" s="534">
        <v>30000000</v>
      </c>
    </row>
    <row r="409" spans="1:10">
      <c r="A409" s="467" t="s">
        <v>147</v>
      </c>
      <c r="B409" s="535">
        <v>0</v>
      </c>
      <c r="C409" s="536">
        <v>770000</v>
      </c>
      <c r="D409" s="517">
        <v>0</v>
      </c>
      <c r="E409" s="517">
        <v>25388.15</v>
      </c>
      <c r="F409" s="517">
        <v>88970.92</v>
      </c>
      <c r="G409" s="537">
        <v>385000</v>
      </c>
      <c r="H409" s="517">
        <v>-296029.08</v>
      </c>
      <c r="I409" s="491">
        <v>-0.76890670129870131</v>
      </c>
      <c r="J409" s="534">
        <v>770000</v>
      </c>
    </row>
    <row r="410" spans="1:10">
      <c r="A410" s="467" t="s">
        <v>875</v>
      </c>
      <c r="B410" s="535">
        <v>0</v>
      </c>
      <c r="C410" s="536">
        <v>8800000</v>
      </c>
      <c r="D410" s="517">
        <v>0</v>
      </c>
      <c r="E410" s="517">
        <v>286857.28999999998</v>
      </c>
      <c r="F410" s="517">
        <v>3247888.31</v>
      </c>
      <c r="G410" s="537">
        <v>4400000</v>
      </c>
      <c r="H410" s="517">
        <v>-1152111.69</v>
      </c>
      <c r="I410" s="522">
        <v>-0.26184356590909091</v>
      </c>
      <c r="J410" s="534">
        <v>8800000</v>
      </c>
    </row>
    <row r="411" spans="1:10">
      <c r="A411" s="467" t="s">
        <v>1300</v>
      </c>
      <c r="B411" s="535">
        <v>0</v>
      </c>
      <c r="C411" s="536">
        <v>0</v>
      </c>
      <c r="D411" s="517">
        <v>0</v>
      </c>
      <c r="E411" s="517">
        <v>0</v>
      </c>
      <c r="F411" s="517">
        <v>0</v>
      </c>
      <c r="G411" s="537">
        <v>0</v>
      </c>
      <c r="H411" s="517">
        <v>0</v>
      </c>
      <c r="I411" s="491" t="s">
        <v>1301</v>
      </c>
      <c r="J411" s="534">
        <v>0</v>
      </c>
    </row>
    <row r="412" spans="1:10">
      <c r="A412" s="467" t="s">
        <v>154</v>
      </c>
      <c r="B412" s="535">
        <v>0</v>
      </c>
      <c r="C412" s="536">
        <v>107223439</v>
      </c>
      <c r="D412" s="517">
        <v>0</v>
      </c>
      <c r="E412" s="517">
        <v>11163416.750000002</v>
      </c>
      <c r="F412" s="517">
        <v>45601075.38000001</v>
      </c>
      <c r="G412" s="537">
        <v>53611719.5</v>
      </c>
      <c r="H412" s="517">
        <v>-8010644.1199999899</v>
      </c>
      <c r="I412" s="491">
        <v>-0.14941964545643774</v>
      </c>
      <c r="J412" s="534">
        <v>107223439</v>
      </c>
    </row>
    <row r="413" spans="1:10">
      <c r="A413" s="521" t="s">
        <v>876</v>
      </c>
      <c r="B413" s="547">
        <v>0</v>
      </c>
      <c r="C413" s="548">
        <v>301312868.426112</v>
      </c>
      <c r="D413" s="549">
        <v>0</v>
      </c>
      <c r="E413" s="549">
        <v>22893709.670000002</v>
      </c>
      <c r="F413" s="549">
        <v>118009626.02000001</v>
      </c>
      <c r="G413" s="550">
        <v>150656434.213056</v>
      </c>
      <c r="H413" s="549">
        <v>-32646808.193055987</v>
      </c>
      <c r="I413" s="516">
        <v>-0.21669707214022718</v>
      </c>
      <c r="J413" s="551">
        <v>301312868.426112</v>
      </c>
    </row>
    <row r="414" spans="1:10">
      <c r="A414" s="468" t="s">
        <v>877</v>
      </c>
      <c r="B414" s="552">
        <v>0</v>
      </c>
      <c r="C414" s="553">
        <v>1288101.5738880038</v>
      </c>
      <c r="D414" s="532">
        <v>0</v>
      </c>
      <c r="E414" s="532">
        <v>60426068.090000004</v>
      </c>
      <c r="F414" s="532">
        <v>94206100.370000005</v>
      </c>
      <c r="G414" s="554">
        <v>40886882.786944002</v>
      </c>
      <c r="H414" s="532">
        <v>53319217.583056003</v>
      </c>
      <c r="I414" s="490">
        <v>1.3040665844078947</v>
      </c>
      <c r="J414" s="533">
        <v>1288101.5738880038</v>
      </c>
    </row>
    <row r="415" spans="1:10">
      <c r="A415" s="467" t="s">
        <v>1302</v>
      </c>
      <c r="B415" s="535">
        <v>0</v>
      </c>
      <c r="C415" s="536">
        <v>81736000</v>
      </c>
      <c r="D415" s="517">
        <v>0</v>
      </c>
      <c r="E415" s="517">
        <v>19597000</v>
      </c>
      <c r="F415" s="517">
        <v>65549000</v>
      </c>
      <c r="G415" s="537">
        <v>54490666</v>
      </c>
      <c r="H415" s="517">
        <v>11058334</v>
      </c>
      <c r="I415" s="491">
        <v>0.20293996773685974</v>
      </c>
      <c r="J415" s="534">
        <v>81736000</v>
      </c>
    </row>
    <row r="416" spans="1:10">
      <c r="A416" s="467" t="s">
        <v>878</v>
      </c>
      <c r="B416" s="538">
        <v>0</v>
      </c>
      <c r="C416" s="539">
        <v>0</v>
      </c>
      <c r="D416" s="518">
        <v>0</v>
      </c>
      <c r="E416" s="518">
        <v>0</v>
      </c>
      <c r="F416" s="518">
        <v>0</v>
      </c>
      <c r="G416" s="540">
        <v>0</v>
      </c>
      <c r="H416" s="518">
        <v>0</v>
      </c>
      <c r="I416" s="492" t="s">
        <v>1301</v>
      </c>
      <c r="J416" s="541">
        <v>0</v>
      </c>
    </row>
    <row r="417" spans="1:10">
      <c r="A417" s="513" t="s">
        <v>879</v>
      </c>
      <c r="B417" s="542">
        <v>0</v>
      </c>
      <c r="C417" s="543">
        <v>83024101.573888004</v>
      </c>
      <c r="D417" s="544">
        <v>0</v>
      </c>
      <c r="E417" s="544">
        <v>80023068.090000004</v>
      </c>
      <c r="F417" s="544">
        <v>159755100.37</v>
      </c>
      <c r="G417" s="545">
        <v>95377548.786944002</v>
      </c>
      <c r="H417" s="544">
        <v>64377551.583056003</v>
      </c>
      <c r="I417" s="523">
        <v>0.67497594981040743</v>
      </c>
      <c r="J417" s="546">
        <v>83024101.573888004</v>
      </c>
    </row>
    <row r="418" spans="1:10">
      <c r="A418" s="514" t="s">
        <v>880</v>
      </c>
      <c r="B418" s="535">
        <v>0</v>
      </c>
      <c r="C418" s="536">
        <v>0</v>
      </c>
      <c r="D418" s="517">
        <v>0</v>
      </c>
      <c r="E418" s="517">
        <v>0</v>
      </c>
      <c r="F418" s="517">
        <v>0</v>
      </c>
      <c r="G418" s="537">
        <v>0</v>
      </c>
      <c r="H418" s="517">
        <v>0</v>
      </c>
      <c r="I418" s="491" t="s">
        <v>1301</v>
      </c>
      <c r="J418" s="534">
        <v>0</v>
      </c>
    </row>
    <row r="419" spans="1:10">
      <c r="A419" s="513" t="s">
        <v>881</v>
      </c>
      <c r="B419" s="552">
        <v>0</v>
      </c>
      <c r="C419" s="553">
        <v>83024101.573888004</v>
      </c>
      <c r="D419" s="532">
        <v>0</v>
      </c>
      <c r="E419" s="532">
        <v>80023068.090000004</v>
      </c>
      <c r="F419" s="532">
        <v>159755100.37</v>
      </c>
      <c r="G419" s="554">
        <v>95377548.786944002</v>
      </c>
      <c r="H419" s="532">
        <v>64377551.583056003</v>
      </c>
      <c r="I419" s="490">
        <v>0.67497594981040743</v>
      </c>
      <c r="J419" s="533">
        <v>83024101.573888004</v>
      </c>
    </row>
    <row r="420" spans="1:10">
      <c r="A420" s="469"/>
      <c r="B420" s="493"/>
      <c r="C420" s="494"/>
      <c r="D420" s="461"/>
      <c r="E420" s="461"/>
      <c r="F420" s="461"/>
      <c r="G420" s="461"/>
      <c r="H420" s="461"/>
      <c r="I420" s="495"/>
      <c r="J420" s="496"/>
    </row>
    <row r="421" spans="1:10">
      <c r="A421" s="466" t="s">
        <v>882</v>
      </c>
      <c r="B421" s="497"/>
      <c r="C421" s="498"/>
      <c r="D421" s="460"/>
      <c r="E421" s="460"/>
      <c r="F421" s="460"/>
      <c r="G421" s="460"/>
      <c r="H421" s="460"/>
      <c r="I421" s="499"/>
      <c r="J421" s="500"/>
    </row>
    <row r="422" spans="1:10">
      <c r="A422" s="468" t="s">
        <v>883</v>
      </c>
      <c r="B422" s="547">
        <v>0</v>
      </c>
      <c r="C422" s="548">
        <v>113023957</v>
      </c>
      <c r="D422" s="549">
        <v>0</v>
      </c>
      <c r="E422" s="549">
        <v>40650093.3112</v>
      </c>
      <c r="F422" s="549">
        <v>114587736.693</v>
      </c>
      <c r="G422" s="550">
        <v>56511978.5</v>
      </c>
      <c r="H422" s="549">
        <v>58075758.193000004</v>
      </c>
      <c r="I422" s="516">
        <v>1.0276716500555718</v>
      </c>
      <c r="J422" s="551">
        <v>113023957</v>
      </c>
    </row>
    <row r="423" spans="1:10">
      <c r="A423" s="467" t="s">
        <v>884</v>
      </c>
      <c r="B423" s="535">
        <v>0</v>
      </c>
      <c r="C423" s="536">
        <v>81736000</v>
      </c>
      <c r="D423" s="517">
        <v>0</v>
      </c>
      <c r="E423" s="517">
        <v>22957911.309999999</v>
      </c>
      <c r="F423" s="517">
        <v>55372237.310000002</v>
      </c>
      <c r="G423" s="537">
        <v>40868000</v>
      </c>
      <c r="H423" s="517">
        <v>14504237.310000002</v>
      </c>
      <c r="I423" s="522">
        <v>0.35490450499168058</v>
      </c>
      <c r="J423" s="534">
        <v>81736000</v>
      </c>
    </row>
    <row r="424" spans="1:10">
      <c r="A424" s="467" t="s">
        <v>885</v>
      </c>
      <c r="B424" s="535">
        <v>0</v>
      </c>
      <c r="C424" s="536">
        <v>0</v>
      </c>
      <c r="D424" s="517">
        <v>0</v>
      </c>
      <c r="E424" s="517">
        <v>0</v>
      </c>
      <c r="F424" s="517">
        <v>0</v>
      </c>
      <c r="G424" s="537">
        <v>0</v>
      </c>
      <c r="H424" s="517">
        <v>0</v>
      </c>
      <c r="I424" s="491" t="s">
        <v>1301</v>
      </c>
      <c r="J424" s="534">
        <v>0</v>
      </c>
    </row>
    <row r="425" spans="1:10">
      <c r="A425" s="467" t="s">
        <v>886</v>
      </c>
      <c r="B425" s="535">
        <v>0</v>
      </c>
      <c r="C425" s="536">
        <v>0</v>
      </c>
      <c r="D425" s="517">
        <v>0</v>
      </c>
      <c r="E425" s="517">
        <v>0</v>
      </c>
      <c r="F425" s="517">
        <v>0</v>
      </c>
      <c r="G425" s="537">
        <v>0</v>
      </c>
      <c r="H425" s="517">
        <v>0</v>
      </c>
      <c r="I425" s="491" t="s">
        <v>1301</v>
      </c>
      <c r="J425" s="534">
        <v>0</v>
      </c>
    </row>
    <row r="426" spans="1:10">
      <c r="A426" s="467" t="s">
        <v>887</v>
      </c>
      <c r="B426" s="547">
        <v>0</v>
      </c>
      <c r="C426" s="548">
        <v>31287957</v>
      </c>
      <c r="D426" s="549">
        <v>0</v>
      </c>
      <c r="E426" s="549">
        <v>17692182.383000001</v>
      </c>
      <c r="F426" s="549">
        <v>59215499.383000001</v>
      </c>
      <c r="G426" s="550">
        <v>15643978.5</v>
      </c>
      <c r="H426" s="549">
        <v>43571520.883000001</v>
      </c>
      <c r="I426" s="516">
        <v>2.7851943725823967</v>
      </c>
      <c r="J426" s="551">
        <v>31287957</v>
      </c>
    </row>
    <row r="427" spans="1:10">
      <c r="A427" s="521" t="s">
        <v>888</v>
      </c>
      <c r="B427" s="555">
        <v>0</v>
      </c>
      <c r="C427" s="530">
        <v>113023957</v>
      </c>
      <c r="D427" s="528">
        <v>0</v>
      </c>
      <c r="E427" s="528">
        <v>40650093.693000004</v>
      </c>
      <c r="F427" s="528">
        <v>114587736.693</v>
      </c>
      <c r="G427" s="529">
        <v>56511978.5</v>
      </c>
      <c r="H427" s="528">
        <v>58075758.193000004</v>
      </c>
      <c r="I427" s="525">
        <v>1.0276716500555718</v>
      </c>
      <c r="J427" s="531">
        <v>113023957</v>
      </c>
    </row>
    <row r="428" spans="1:10">
      <c r="A428" s="515"/>
      <c r="B428" s="493"/>
      <c r="C428" s="494"/>
      <c r="D428" s="461"/>
      <c r="E428" s="461"/>
      <c r="F428" s="461"/>
      <c r="G428" s="461"/>
      <c r="H428" s="461"/>
      <c r="I428" s="495"/>
      <c r="J428" s="496"/>
    </row>
    <row r="429" spans="1:10">
      <c r="A429" s="470" t="s">
        <v>889</v>
      </c>
      <c r="B429" s="481"/>
      <c r="C429" s="480"/>
      <c r="D429" s="459"/>
      <c r="E429" s="459"/>
      <c r="F429" s="459"/>
      <c r="G429" s="501"/>
      <c r="H429" s="501"/>
      <c r="I429" s="503"/>
      <c r="J429" s="485"/>
    </row>
    <row r="430" spans="1:10">
      <c r="A430" s="467" t="s">
        <v>890</v>
      </c>
      <c r="B430" s="535">
        <v>0</v>
      </c>
      <c r="C430" s="536">
        <v>213378801</v>
      </c>
      <c r="D430" s="517">
        <v>0</v>
      </c>
      <c r="E430" s="517"/>
      <c r="F430" s="517">
        <v>-69022868.75999999</v>
      </c>
      <c r="G430" s="501"/>
      <c r="H430" s="501"/>
      <c r="I430" s="503"/>
      <c r="J430" s="534">
        <v>213378801</v>
      </c>
    </row>
    <row r="431" spans="1:10">
      <c r="A431" s="467" t="s">
        <v>891</v>
      </c>
      <c r="B431" s="535">
        <v>0</v>
      </c>
      <c r="C431" s="536">
        <v>393893051</v>
      </c>
      <c r="D431" s="517">
        <v>0</v>
      </c>
      <c r="E431" s="517"/>
      <c r="F431" s="517">
        <v>81081453</v>
      </c>
      <c r="G431" s="501"/>
      <c r="H431" s="501"/>
      <c r="I431" s="503"/>
      <c r="J431" s="534">
        <v>393893051</v>
      </c>
    </row>
    <row r="432" spans="1:10">
      <c r="A432" s="467" t="s">
        <v>892</v>
      </c>
      <c r="B432" s="535">
        <v>0</v>
      </c>
      <c r="C432" s="536">
        <v>141270950</v>
      </c>
      <c r="D432" s="517">
        <v>0</v>
      </c>
      <c r="E432" s="517"/>
      <c r="F432" s="517">
        <v>11879564.949999999</v>
      </c>
      <c r="G432" s="501"/>
      <c r="H432" s="501"/>
      <c r="I432" s="503"/>
      <c r="J432" s="534">
        <v>141270950</v>
      </c>
    </row>
    <row r="433" spans="1:10">
      <c r="A433" s="467" t="s">
        <v>893</v>
      </c>
      <c r="B433" s="535">
        <v>0</v>
      </c>
      <c r="C433" s="536">
        <v>0</v>
      </c>
      <c r="D433" s="517">
        <v>0</v>
      </c>
      <c r="E433" s="517"/>
      <c r="F433" s="517">
        <v>0</v>
      </c>
      <c r="G433" s="501"/>
      <c r="H433" s="501"/>
      <c r="I433" s="503"/>
      <c r="J433" s="534">
        <v>0</v>
      </c>
    </row>
    <row r="434" spans="1:10">
      <c r="A434" s="521" t="s">
        <v>894</v>
      </c>
      <c r="B434" s="552">
        <v>0</v>
      </c>
      <c r="C434" s="553">
        <v>466000902</v>
      </c>
      <c r="D434" s="532">
        <v>0</v>
      </c>
      <c r="E434" s="517"/>
      <c r="F434" s="532">
        <v>179019.29000001028</v>
      </c>
      <c r="G434" s="526"/>
      <c r="H434" s="526"/>
      <c r="I434" s="527"/>
      <c r="J434" s="533">
        <v>466000902</v>
      </c>
    </row>
    <row r="435" spans="1:10">
      <c r="A435" s="469"/>
      <c r="B435" s="493"/>
      <c r="C435" s="494"/>
      <c r="D435" s="461"/>
      <c r="E435" s="461"/>
      <c r="F435" s="461"/>
      <c r="G435" s="502"/>
      <c r="H435" s="502"/>
      <c r="I435" s="504"/>
      <c r="J435" s="496"/>
    </row>
    <row r="436" spans="1:10">
      <c r="A436" s="466" t="s">
        <v>895</v>
      </c>
      <c r="B436" s="497"/>
      <c r="C436" s="498"/>
      <c r="D436" s="460"/>
      <c r="E436" s="460"/>
      <c r="F436" s="460"/>
      <c r="G436" s="460"/>
      <c r="H436" s="460"/>
      <c r="I436" s="499"/>
      <c r="J436" s="500"/>
    </row>
    <row r="437" spans="1:10">
      <c r="A437" s="467" t="s">
        <v>896</v>
      </c>
      <c r="B437" s="535">
        <v>0</v>
      </c>
      <c r="C437" s="536">
        <v>115229102.573888</v>
      </c>
      <c r="D437" s="517">
        <v>0</v>
      </c>
      <c r="E437" s="517">
        <v>76917560.910000011</v>
      </c>
      <c r="F437" s="517">
        <v>147929395.79000002</v>
      </c>
      <c r="G437" s="537">
        <v>112520709</v>
      </c>
      <c r="H437" s="517">
        <v>-35408686.790000021</v>
      </c>
      <c r="I437" s="491">
        <v>-0.31468595518714709</v>
      </c>
      <c r="J437" s="534">
        <v>115229102.573888</v>
      </c>
    </row>
    <row r="438" spans="1:10">
      <c r="A438" s="467" t="s">
        <v>897</v>
      </c>
      <c r="B438" s="535">
        <v>0</v>
      </c>
      <c r="C438" s="536">
        <v>-113023557</v>
      </c>
      <c r="D438" s="517">
        <v>0</v>
      </c>
      <c r="E438" s="517">
        <v>-40650093</v>
      </c>
      <c r="F438" s="517">
        <v>-114587737.20999999</v>
      </c>
      <c r="G438" s="537">
        <v>-46850524</v>
      </c>
      <c r="H438" s="517">
        <v>67737213.209999993</v>
      </c>
      <c r="I438" s="491">
        <v>-1.4458154877840852</v>
      </c>
      <c r="J438" s="534">
        <v>-113023557</v>
      </c>
    </row>
    <row r="439" spans="1:10">
      <c r="A439" s="467" t="s">
        <v>898</v>
      </c>
      <c r="B439" s="535">
        <v>0</v>
      </c>
      <c r="C439" s="536">
        <v>0</v>
      </c>
      <c r="D439" s="517">
        <v>0</v>
      </c>
      <c r="E439" s="517">
        <v>-4435125.3640000504</v>
      </c>
      <c r="F439" s="517">
        <v>1082809.6359999496</v>
      </c>
      <c r="G439" s="537">
        <v>0</v>
      </c>
      <c r="H439" s="517">
        <v>-1082809.6359999496</v>
      </c>
      <c r="I439" s="491" t="e">
        <v>#DIV/0!</v>
      </c>
      <c r="J439" s="534">
        <v>0</v>
      </c>
    </row>
    <row r="440" spans="1:10">
      <c r="A440" s="468" t="s">
        <v>899</v>
      </c>
      <c r="B440" s="552">
        <v>0</v>
      </c>
      <c r="C440" s="553">
        <v>122205545.573888</v>
      </c>
      <c r="D440" s="532">
        <v>0</v>
      </c>
      <c r="E440" s="532">
        <v>0</v>
      </c>
      <c r="F440" s="532">
        <v>201639872.21599996</v>
      </c>
      <c r="G440" s="554">
        <v>185670185</v>
      </c>
      <c r="H440" s="532">
        <v>-15969687.215999961</v>
      </c>
      <c r="I440" s="490">
        <v>-8.6011048117391395E-2</v>
      </c>
      <c r="J440" s="533">
        <v>169420949.573888</v>
      </c>
    </row>
    <row r="441" spans="1:10">
      <c r="A441" s="475"/>
      <c r="B441" s="493"/>
      <c r="C441" s="494"/>
      <c r="D441" s="461"/>
      <c r="E441" s="461"/>
      <c r="F441" s="461"/>
      <c r="G441" s="461"/>
      <c r="H441" s="461"/>
      <c r="I441" s="495"/>
      <c r="J441" s="496"/>
    </row>
    <row r="442" spans="1:10">
      <c r="A442" s="471" t="s">
        <v>900</v>
      </c>
      <c r="B442" s="471" t="s">
        <v>901</v>
      </c>
      <c r="C442" s="465" t="s">
        <v>902</v>
      </c>
      <c r="D442" s="458" t="s">
        <v>903</v>
      </c>
      <c r="E442" s="458" t="s">
        <v>761</v>
      </c>
      <c r="F442" s="458" t="s">
        <v>904</v>
      </c>
      <c r="G442" s="458" t="s">
        <v>905</v>
      </c>
      <c r="H442" s="458" t="s">
        <v>906</v>
      </c>
      <c r="I442" s="458" t="s">
        <v>907</v>
      </c>
      <c r="J442" s="457" t="s">
        <v>762</v>
      </c>
    </row>
    <row r="443" spans="1:10">
      <c r="A443" s="511" t="s">
        <v>908</v>
      </c>
      <c r="B443" s="481"/>
      <c r="C443" s="480"/>
      <c r="D443" s="459"/>
      <c r="E443" s="459"/>
      <c r="F443" s="459"/>
      <c r="G443" s="459"/>
      <c r="H443" s="459"/>
      <c r="I443" s="491"/>
      <c r="J443" s="485"/>
    </row>
    <row r="444" spans="1:10">
      <c r="A444" s="474" t="s">
        <v>909</v>
      </c>
      <c r="B444" s="535">
        <v>3340752</v>
      </c>
      <c r="C444" s="536">
        <v>957805</v>
      </c>
      <c r="D444" s="517">
        <v>3623810</v>
      </c>
      <c r="E444" s="517">
        <v>3550148</v>
      </c>
      <c r="F444" s="517">
        <v>3346938</v>
      </c>
      <c r="G444" s="537">
        <v>3133105</v>
      </c>
      <c r="H444" s="517">
        <v>143448643</v>
      </c>
      <c r="I444" s="537">
        <v>0</v>
      </c>
      <c r="J444" s="534">
        <v>161401201</v>
      </c>
    </row>
    <row r="445" spans="1:10">
      <c r="A445" s="511" t="s">
        <v>910</v>
      </c>
      <c r="B445" s="481"/>
      <c r="C445" s="480"/>
      <c r="D445" s="459"/>
      <c r="E445" s="459"/>
      <c r="F445" s="459"/>
      <c r="G445" s="459"/>
      <c r="H445" s="459"/>
      <c r="I445" s="491"/>
      <c r="J445" s="485"/>
    </row>
    <row r="446" spans="1:10">
      <c r="A446" s="474" t="s">
        <v>911</v>
      </c>
      <c r="B446" s="535">
        <v>0</v>
      </c>
      <c r="C446" s="536">
        <v>0</v>
      </c>
      <c r="D446" s="517">
        <v>0</v>
      </c>
      <c r="E446" s="517">
        <v>0</v>
      </c>
      <c r="F446" s="517">
        <v>0</v>
      </c>
      <c r="G446" s="537">
        <v>0</v>
      </c>
      <c r="H446" s="517">
        <v>0</v>
      </c>
      <c r="I446" s="537">
        <v>0</v>
      </c>
      <c r="J446" s="534">
        <v>0</v>
      </c>
    </row>
    <row r="447" spans="1:10">
      <c r="A447" s="475"/>
      <c r="B447" s="482"/>
      <c r="C447" s="486"/>
      <c r="D447" s="487"/>
      <c r="E447" s="487"/>
      <c r="F447" s="487"/>
      <c r="G447" s="487"/>
      <c r="H447" s="487"/>
      <c r="I447" s="495"/>
      <c r="J447" s="488"/>
    </row>
    <row r="448" spans="1:10">
      <c r="A448" s="463"/>
      <c r="B448" s="509"/>
      <c r="C448" s="509"/>
      <c r="D448" s="509"/>
      <c r="E448" s="509"/>
      <c r="F448" s="509"/>
      <c r="G448" s="509"/>
      <c r="H448" s="509"/>
      <c r="I448" s="510"/>
      <c r="J448" s="509"/>
    </row>
    <row r="450" spans="1:11">
      <c r="A450" s="1654" t="s">
        <v>1303</v>
      </c>
      <c r="B450" s="1654"/>
      <c r="C450" s="1654"/>
      <c r="D450" s="1654"/>
      <c r="E450" s="1654"/>
      <c r="F450" s="1654"/>
      <c r="G450" s="1654"/>
      <c r="H450" s="1654"/>
      <c r="I450" s="1654"/>
      <c r="J450" s="1654"/>
      <c r="K450" s="1654"/>
    </row>
    <row r="451" spans="1:11">
      <c r="A451" s="1565" t="s">
        <v>759</v>
      </c>
      <c r="B451" s="1652" t="s">
        <v>912</v>
      </c>
      <c r="C451" s="556" t="s">
        <v>1299</v>
      </c>
      <c r="D451" s="575" t="s">
        <v>1175</v>
      </c>
      <c r="E451" s="573"/>
      <c r="F451" s="573"/>
      <c r="G451" s="573"/>
      <c r="H451" s="573"/>
      <c r="I451" s="573"/>
      <c r="J451" s="573"/>
      <c r="K451" s="574"/>
    </row>
    <row r="452" spans="1:11" ht="25.5">
      <c r="A452" s="1566"/>
      <c r="B452" s="1653"/>
      <c r="C452" s="558" t="s">
        <v>859</v>
      </c>
      <c r="D452" s="567" t="s">
        <v>860</v>
      </c>
      <c r="E452" s="557" t="s">
        <v>861</v>
      </c>
      <c r="F452" s="557" t="s">
        <v>862</v>
      </c>
      <c r="G452" s="557" t="s">
        <v>863</v>
      </c>
      <c r="H452" s="557" t="s">
        <v>864</v>
      </c>
      <c r="I452" s="557" t="s">
        <v>865</v>
      </c>
      <c r="J452" s="572" t="s">
        <v>865</v>
      </c>
      <c r="K452" s="568" t="s">
        <v>866</v>
      </c>
    </row>
    <row r="453" spans="1:11">
      <c r="A453" s="559" t="s">
        <v>763</v>
      </c>
      <c r="B453" s="589">
        <v>1</v>
      </c>
      <c r="C453" s="588"/>
      <c r="D453" s="578"/>
      <c r="E453" s="579"/>
      <c r="F453" s="563"/>
      <c r="G453" s="563"/>
      <c r="H453" s="563"/>
      <c r="I453" s="563"/>
      <c r="J453" s="580" t="s">
        <v>867</v>
      </c>
      <c r="K453" s="570"/>
    </row>
    <row r="454" spans="1:11">
      <c r="A454" s="560" t="s">
        <v>1304</v>
      </c>
      <c r="B454" s="590"/>
      <c r="C454" s="571"/>
      <c r="D454" s="594"/>
      <c r="E454" s="576"/>
      <c r="F454" s="576"/>
      <c r="G454" s="576"/>
      <c r="H454" s="576"/>
      <c r="I454" s="576"/>
      <c r="J454" s="576"/>
      <c r="K454" s="577"/>
    </row>
    <row r="455" spans="1:11">
      <c r="A455" s="583" t="s">
        <v>913</v>
      </c>
      <c r="B455" s="584"/>
      <c r="C455" s="608">
        <v>0</v>
      </c>
      <c r="D455" s="613">
        <v>371059000</v>
      </c>
      <c r="E455" s="604">
        <v>0</v>
      </c>
      <c r="F455" s="604">
        <v>102044221.18000001</v>
      </c>
      <c r="G455" s="604">
        <v>271840035.30000001</v>
      </c>
      <c r="H455" s="604">
        <v>185529500</v>
      </c>
      <c r="I455" s="562">
        <v>86310535.300000012</v>
      </c>
      <c r="J455" s="569">
        <v>0.46521192209325207</v>
      </c>
      <c r="K455" s="608">
        <v>371059000</v>
      </c>
    </row>
    <row r="456" spans="1:11">
      <c r="A456" s="585" t="s">
        <v>914</v>
      </c>
      <c r="B456" s="584"/>
      <c r="C456" s="609">
        <v>0</v>
      </c>
      <c r="D456" s="614">
        <v>0</v>
      </c>
      <c r="E456" s="582">
        <v>0</v>
      </c>
      <c r="F456" s="582">
        <v>0</v>
      </c>
      <c r="G456" s="582">
        <v>0</v>
      </c>
      <c r="H456" s="582">
        <v>0</v>
      </c>
      <c r="I456" s="562">
        <v>0</v>
      </c>
      <c r="J456" s="569" t="s">
        <v>1301</v>
      </c>
      <c r="K456" s="609">
        <v>0</v>
      </c>
    </row>
    <row r="457" spans="1:11">
      <c r="A457" s="585" t="s">
        <v>1305</v>
      </c>
      <c r="B457" s="584"/>
      <c r="C457" s="610">
        <v>0</v>
      </c>
      <c r="D457" s="615">
        <v>371059000</v>
      </c>
      <c r="E457" s="616">
        <v>0</v>
      </c>
      <c r="F457" s="616">
        <v>102044221.18000001</v>
      </c>
      <c r="G457" s="616">
        <v>271840035.30000001</v>
      </c>
      <c r="H457" s="616">
        <v>185529500</v>
      </c>
      <c r="I457" s="562">
        <v>86310535.300000012</v>
      </c>
      <c r="J457" s="569">
        <v>0.46521192209325207</v>
      </c>
      <c r="K457" s="617">
        <v>371059000</v>
      </c>
    </row>
    <row r="458" spans="1:11">
      <c r="A458" s="585" t="s">
        <v>1306</v>
      </c>
      <c r="B458" s="584"/>
      <c r="C458" s="609">
        <v>0</v>
      </c>
      <c r="D458" s="614">
        <v>0</v>
      </c>
      <c r="E458" s="582">
        <v>0</v>
      </c>
      <c r="F458" s="582">
        <v>0</v>
      </c>
      <c r="G458" s="582">
        <v>0</v>
      </c>
      <c r="H458" s="582">
        <v>0</v>
      </c>
      <c r="I458" s="562">
        <v>0</v>
      </c>
      <c r="J458" s="569" t="s">
        <v>1301</v>
      </c>
      <c r="K458" s="609">
        <v>0</v>
      </c>
    </row>
    <row r="459" spans="1:11">
      <c r="A459" s="583" t="s">
        <v>915</v>
      </c>
      <c r="B459" s="584"/>
      <c r="C459" s="608">
        <v>0</v>
      </c>
      <c r="D459" s="613">
        <v>912000</v>
      </c>
      <c r="E459" s="604">
        <v>0</v>
      </c>
      <c r="F459" s="604">
        <v>98470.209999999992</v>
      </c>
      <c r="G459" s="604">
        <v>499559.5</v>
      </c>
      <c r="H459" s="604">
        <v>456000</v>
      </c>
      <c r="I459" s="562">
        <v>43559.5</v>
      </c>
      <c r="J459" s="569">
        <v>9.5525219298245617E-2</v>
      </c>
      <c r="K459" s="608">
        <v>912000</v>
      </c>
    </row>
    <row r="460" spans="1:11">
      <c r="A460" s="585" t="s">
        <v>916</v>
      </c>
      <c r="B460" s="584"/>
      <c r="C460" s="609">
        <v>0</v>
      </c>
      <c r="D460" s="614">
        <v>302000</v>
      </c>
      <c r="E460" s="582">
        <v>0</v>
      </c>
      <c r="F460" s="582">
        <v>50098.21</v>
      </c>
      <c r="G460" s="582">
        <v>198758.2</v>
      </c>
      <c r="H460" s="582">
        <v>151000</v>
      </c>
      <c r="I460" s="562">
        <v>47758.200000000012</v>
      </c>
      <c r="J460" s="569">
        <v>0.31627947019867558</v>
      </c>
      <c r="K460" s="609">
        <v>302000</v>
      </c>
    </row>
    <row r="461" spans="1:11">
      <c r="A461" s="585" t="s">
        <v>917</v>
      </c>
      <c r="B461" s="584"/>
      <c r="C461" s="609">
        <v>0</v>
      </c>
      <c r="D461" s="614">
        <v>100000</v>
      </c>
      <c r="E461" s="582">
        <v>0</v>
      </c>
      <c r="F461" s="582">
        <v>0</v>
      </c>
      <c r="G461" s="582">
        <v>10569.3</v>
      </c>
      <c r="H461" s="582">
        <v>50000</v>
      </c>
      <c r="I461" s="562">
        <v>-39430.699999999997</v>
      </c>
      <c r="J461" s="569">
        <v>-0.78861399999999993</v>
      </c>
      <c r="K461" s="609">
        <v>100000</v>
      </c>
    </row>
    <row r="462" spans="1:11">
      <c r="A462" s="585" t="s">
        <v>918</v>
      </c>
      <c r="B462" s="584"/>
      <c r="C462" s="609">
        <v>0</v>
      </c>
      <c r="D462" s="614">
        <v>0</v>
      </c>
      <c r="E462" s="582">
        <v>0</v>
      </c>
      <c r="F462" s="582">
        <v>0</v>
      </c>
      <c r="G462" s="582">
        <v>0</v>
      </c>
      <c r="H462" s="582">
        <v>0</v>
      </c>
      <c r="I462" s="562">
        <v>0</v>
      </c>
      <c r="J462" s="569" t="s">
        <v>1301</v>
      </c>
      <c r="K462" s="609">
        <v>0</v>
      </c>
    </row>
    <row r="463" spans="1:11">
      <c r="A463" s="585" t="s">
        <v>919</v>
      </c>
      <c r="B463" s="584"/>
      <c r="C463" s="609">
        <v>0</v>
      </c>
      <c r="D463" s="614">
        <v>510000</v>
      </c>
      <c r="E463" s="582">
        <v>0</v>
      </c>
      <c r="F463" s="582">
        <v>48372</v>
      </c>
      <c r="G463" s="582">
        <v>290232</v>
      </c>
      <c r="H463" s="582">
        <v>255000</v>
      </c>
      <c r="I463" s="562">
        <v>35232</v>
      </c>
      <c r="J463" s="569">
        <v>0.13816470588235294</v>
      </c>
      <c r="K463" s="609">
        <v>510000</v>
      </c>
    </row>
    <row r="464" spans="1:11">
      <c r="A464" s="585" t="s">
        <v>920</v>
      </c>
      <c r="B464" s="584"/>
      <c r="C464" s="610">
        <v>0</v>
      </c>
      <c r="D464" s="615">
        <v>0</v>
      </c>
      <c r="E464" s="616">
        <v>0</v>
      </c>
      <c r="F464" s="616">
        <v>0</v>
      </c>
      <c r="G464" s="616">
        <v>0</v>
      </c>
      <c r="H464" s="616">
        <v>0</v>
      </c>
      <c r="I464" s="562">
        <v>0</v>
      </c>
      <c r="J464" s="569" t="s">
        <v>1301</v>
      </c>
      <c r="K464" s="617">
        <v>0</v>
      </c>
    </row>
    <row r="465" spans="1:11">
      <c r="A465" s="583" t="s">
        <v>921</v>
      </c>
      <c r="B465" s="586"/>
      <c r="C465" s="608">
        <v>0</v>
      </c>
      <c r="D465" s="613">
        <v>8055970</v>
      </c>
      <c r="E465" s="604">
        <v>0</v>
      </c>
      <c r="F465" s="604">
        <v>403324</v>
      </c>
      <c r="G465" s="604">
        <v>3185190.23</v>
      </c>
      <c r="H465" s="604">
        <v>4027985</v>
      </c>
      <c r="I465" s="562">
        <v>-842794.77</v>
      </c>
      <c r="J465" s="569">
        <v>-0.20923483329754208</v>
      </c>
      <c r="K465" s="608">
        <v>8055970</v>
      </c>
    </row>
    <row r="466" spans="1:11">
      <c r="A466" s="585" t="s">
        <v>922</v>
      </c>
      <c r="B466" s="584"/>
      <c r="C466" s="609">
        <v>0</v>
      </c>
      <c r="D466" s="614">
        <v>655970</v>
      </c>
      <c r="E466" s="582">
        <v>0</v>
      </c>
      <c r="F466" s="582">
        <v>39400</v>
      </c>
      <c r="G466" s="582">
        <v>274257.7</v>
      </c>
      <c r="H466" s="582">
        <v>327985</v>
      </c>
      <c r="I466" s="562">
        <v>-53727.299999999988</v>
      </c>
      <c r="J466" s="569">
        <v>-0.16381023522417179</v>
      </c>
      <c r="K466" s="609">
        <v>655970</v>
      </c>
    </row>
    <row r="467" spans="1:11">
      <c r="A467" s="585" t="s">
        <v>923</v>
      </c>
      <c r="B467" s="584"/>
      <c r="C467" s="609">
        <v>0</v>
      </c>
      <c r="D467" s="614">
        <v>7400000</v>
      </c>
      <c r="E467" s="582">
        <v>0</v>
      </c>
      <c r="F467" s="582">
        <v>363924</v>
      </c>
      <c r="G467" s="582">
        <v>2910932.53</v>
      </c>
      <c r="H467" s="582">
        <v>3700000</v>
      </c>
      <c r="I467" s="562">
        <v>-789067.4700000002</v>
      </c>
      <c r="J467" s="569">
        <v>-0.21326147837837844</v>
      </c>
      <c r="K467" s="609">
        <v>7400000</v>
      </c>
    </row>
    <row r="468" spans="1:11">
      <c r="A468" s="585" t="s">
        <v>924</v>
      </c>
      <c r="B468" s="584"/>
      <c r="C468" s="609">
        <v>0</v>
      </c>
      <c r="D468" s="614">
        <v>0</v>
      </c>
      <c r="E468" s="582">
        <v>0</v>
      </c>
      <c r="F468" s="582">
        <v>0</v>
      </c>
      <c r="G468" s="582">
        <v>0</v>
      </c>
      <c r="H468" s="582">
        <v>0</v>
      </c>
      <c r="I468" s="562">
        <v>0</v>
      </c>
      <c r="J468" s="569" t="s">
        <v>1301</v>
      </c>
      <c r="K468" s="609">
        <v>0</v>
      </c>
    </row>
    <row r="469" spans="1:11">
      <c r="A469" s="583" t="s">
        <v>925</v>
      </c>
      <c r="B469" s="586"/>
      <c r="C469" s="608">
        <v>0</v>
      </c>
      <c r="D469" s="613">
        <v>4310000</v>
      </c>
      <c r="E469" s="604">
        <v>0</v>
      </c>
      <c r="F469" s="604">
        <v>370762.87</v>
      </c>
      <c r="G469" s="604">
        <v>2239941.69</v>
      </c>
      <c r="H469" s="604">
        <v>2155000</v>
      </c>
      <c r="I469" s="562">
        <v>84941.689999999944</v>
      </c>
      <c r="J469" s="569">
        <v>3.9416097447795798E-2</v>
      </c>
      <c r="K469" s="608">
        <v>4310000</v>
      </c>
    </row>
    <row r="470" spans="1:11">
      <c r="A470" s="585" t="s">
        <v>1307</v>
      </c>
      <c r="B470" s="584"/>
      <c r="C470" s="609">
        <v>0</v>
      </c>
      <c r="D470" s="614">
        <v>0</v>
      </c>
      <c r="E470" s="582">
        <v>0</v>
      </c>
      <c r="F470" s="582">
        <v>0</v>
      </c>
      <c r="G470" s="582">
        <v>0</v>
      </c>
      <c r="H470" s="582">
        <v>0</v>
      </c>
      <c r="I470" s="562">
        <v>0</v>
      </c>
      <c r="J470" s="569" t="s">
        <v>1301</v>
      </c>
      <c r="K470" s="609">
        <v>0</v>
      </c>
    </row>
    <row r="471" spans="1:11">
      <c r="A471" s="585" t="s">
        <v>1308</v>
      </c>
      <c r="B471" s="584"/>
      <c r="C471" s="609">
        <v>0</v>
      </c>
      <c r="D471" s="614">
        <v>0</v>
      </c>
      <c r="E471" s="582">
        <v>0</v>
      </c>
      <c r="F471" s="582">
        <v>0</v>
      </c>
      <c r="G471" s="582">
        <v>0</v>
      </c>
      <c r="H471" s="582">
        <v>0</v>
      </c>
      <c r="I471" s="562">
        <v>0</v>
      </c>
      <c r="J471" s="569" t="s">
        <v>1301</v>
      </c>
      <c r="K471" s="609">
        <v>0</v>
      </c>
    </row>
    <row r="472" spans="1:11">
      <c r="A472" s="585" t="s">
        <v>926</v>
      </c>
      <c r="B472" s="584"/>
      <c r="C472" s="610">
        <v>0</v>
      </c>
      <c r="D472" s="615">
        <v>0</v>
      </c>
      <c r="E472" s="616">
        <v>0</v>
      </c>
      <c r="F472" s="616">
        <v>0</v>
      </c>
      <c r="G472" s="616">
        <v>0</v>
      </c>
      <c r="H472" s="616">
        <v>0</v>
      </c>
      <c r="I472" s="562">
        <v>0</v>
      </c>
      <c r="J472" s="569" t="s">
        <v>1301</v>
      </c>
      <c r="K472" s="617">
        <v>0</v>
      </c>
    </row>
    <row r="473" spans="1:11">
      <c r="A473" s="585" t="s">
        <v>927</v>
      </c>
      <c r="B473" s="584"/>
      <c r="C473" s="609">
        <v>0</v>
      </c>
      <c r="D473" s="614">
        <v>4310000</v>
      </c>
      <c r="E473" s="582">
        <v>0</v>
      </c>
      <c r="F473" s="582">
        <v>370762.87</v>
      </c>
      <c r="G473" s="582">
        <v>2239941.69</v>
      </c>
      <c r="H473" s="582">
        <v>2155000</v>
      </c>
      <c r="I473" s="562">
        <v>84941.689999999944</v>
      </c>
      <c r="J473" s="569">
        <v>3.9416097447795798E-2</v>
      </c>
      <c r="K473" s="609">
        <v>4310000</v>
      </c>
    </row>
    <row r="474" spans="1:11">
      <c r="A474" s="583" t="s">
        <v>764</v>
      </c>
      <c r="B474" s="586">
        <v>4</v>
      </c>
      <c r="C474" s="608">
        <v>0</v>
      </c>
      <c r="D474" s="613">
        <v>0</v>
      </c>
      <c r="E474" s="604">
        <v>0</v>
      </c>
      <c r="F474" s="604">
        <v>0</v>
      </c>
      <c r="G474" s="604">
        <v>0</v>
      </c>
      <c r="H474" s="604">
        <v>0</v>
      </c>
      <c r="I474" s="566">
        <v>0</v>
      </c>
      <c r="J474" s="618" t="s">
        <v>1301</v>
      </c>
      <c r="K474" s="608">
        <v>0</v>
      </c>
    </row>
    <row r="475" spans="1:11">
      <c r="A475" s="564" t="s">
        <v>1309</v>
      </c>
      <c r="B475" s="598">
        <v>2</v>
      </c>
      <c r="C475" s="611">
        <v>0</v>
      </c>
      <c r="D475" s="600">
        <v>384336970</v>
      </c>
      <c r="E475" s="597">
        <v>0</v>
      </c>
      <c r="F475" s="597">
        <v>102916778.26000001</v>
      </c>
      <c r="G475" s="597">
        <v>277764726.72000003</v>
      </c>
      <c r="H475" s="597">
        <v>192168485</v>
      </c>
      <c r="I475" s="597">
        <v>85596241.720000014</v>
      </c>
      <c r="J475" s="601">
        <v>0.44542288877387992</v>
      </c>
      <c r="K475" s="599">
        <v>384336970</v>
      </c>
    </row>
    <row r="476" spans="1:11">
      <c r="A476" s="561"/>
      <c r="B476" s="590"/>
      <c r="C476" s="612"/>
      <c r="D476" s="595"/>
      <c r="E476" s="562"/>
      <c r="F476" s="562"/>
      <c r="G476" s="562"/>
      <c r="H476" s="562"/>
      <c r="I476" s="562"/>
      <c r="J476" s="562"/>
      <c r="K476" s="581"/>
    </row>
    <row r="477" spans="1:11">
      <c r="A477" s="560" t="s">
        <v>1310</v>
      </c>
      <c r="B477" s="591"/>
      <c r="C477" s="612"/>
      <c r="D477" s="595"/>
      <c r="E477" s="562"/>
      <c r="F477" s="562"/>
      <c r="G477" s="562"/>
      <c r="H477" s="562"/>
      <c r="I477" s="562"/>
      <c r="J477" s="562"/>
      <c r="K477" s="581"/>
    </row>
    <row r="478" spans="1:11">
      <c r="A478" s="583" t="s">
        <v>913</v>
      </c>
      <c r="B478" s="592"/>
      <c r="C478" s="608">
        <v>0</v>
      </c>
      <c r="D478" s="613">
        <v>205733736.21661875</v>
      </c>
      <c r="E478" s="604">
        <v>0</v>
      </c>
      <c r="F478" s="604">
        <v>15155673.41</v>
      </c>
      <c r="G478" s="604">
        <v>77823429.609999999</v>
      </c>
      <c r="H478" s="604">
        <v>102866868.10830937</v>
      </c>
      <c r="I478" s="562">
        <v>-25043438.498309374</v>
      </c>
      <c r="J478" s="569">
        <v>-0.24345485537618322</v>
      </c>
      <c r="K478" s="608">
        <v>205733736.21661875</v>
      </c>
    </row>
    <row r="479" spans="1:11">
      <c r="A479" s="585" t="s">
        <v>914</v>
      </c>
      <c r="B479" s="592"/>
      <c r="C479" s="609">
        <v>0</v>
      </c>
      <c r="D479" s="614">
        <v>37390602.913639203</v>
      </c>
      <c r="E479" s="582">
        <v>0</v>
      </c>
      <c r="F479" s="582">
        <v>2587166</v>
      </c>
      <c r="G479" s="582">
        <v>15653772</v>
      </c>
      <c r="H479" s="582">
        <v>18695301.456819601</v>
      </c>
      <c r="I479" s="562">
        <v>-3041529.4568196014</v>
      </c>
      <c r="J479" s="569">
        <v>-0.16268951125739262</v>
      </c>
      <c r="K479" s="609">
        <v>37390602.913639203</v>
      </c>
    </row>
    <row r="480" spans="1:11">
      <c r="A480" s="585" t="s">
        <v>1305</v>
      </c>
      <c r="B480" s="592"/>
      <c r="C480" s="610">
        <v>0</v>
      </c>
      <c r="D480" s="615">
        <v>165726717.95507553</v>
      </c>
      <c r="E480" s="616">
        <v>0</v>
      </c>
      <c r="F480" s="616">
        <v>12379249.41</v>
      </c>
      <c r="G480" s="616">
        <v>61174939.609999999</v>
      </c>
      <c r="H480" s="616">
        <v>82863358.977537766</v>
      </c>
      <c r="I480" s="562">
        <v>-21688419.367537767</v>
      </c>
      <c r="J480" s="569">
        <v>-0.26173714938851284</v>
      </c>
      <c r="K480" s="617">
        <v>165726717.95507553</v>
      </c>
    </row>
    <row r="481" spans="1:11">
      <c r="A481" s="585" t="s">
        <v>1306</v>
      </c>
      <c r="B481" s="592"/>
      <c r="C481" s="609">
        <v>0</v>
      </c>
      <c r="D481" s="614">
        <v>2616415.347904</v>
      </c>
      <c r="E481" s="582">
        <v>0</v>
      </c>
      <c r="F481" s="582">
        <v>189258</v>
      </c>
      <c r="G481" s="582">
        <v>994718</v>
      </c>
      <c r="H481" s="582">
        <v>1308207.673952</v>
      </c>
      <c r="I481" s="562">
        <v>-313489.67395199998</v>
      </c>
      <c r="J481" s="569">
        <v>-0.23963295751428407</v>
      </c>
      <c r="K481" s="609">
        <v>2616415.347904</v>
      </c>
    </row>
    <row r="482" spans="1:11">
      <c r="A482" s="583" t="s">
        <v>915</v>
      </c>
      <c r="B482" s="592"/>
      <c r="C482" s="608">
        <v>0</v>
      </c>
      <c r="D482" s="613">
        <v>31195503.037792005</v>
      </c>
      <c r="E482" s="604">
        <v>0</v>
      </c>
      <c r="F482" s="604">
        <v>2222149.29</v>
      </c>
      <c r="G482" s="604">
        <v>13402774.23</v>
      </c>
      <c r="H482" s="604">
        <v>15597751.518896002</v>
      </c>
      <c r="I482" s="562">
        <v>-2194977.2888960019</v>
      </c>
      <c r="J482" s="569">
        <v>-0.14072395538785715</v>
      </c>
      <c r="K482" s="608">
        <v>31195503.037792005</v>
      </c>
    </row>
    <row r="483" spans="1:11">
      <c r="A483" s="585" t="s">
        <v>916</v>
      </c>
      <c r="B483" s="592"/>
      <c r="C483" s="609">
        <v>0</v>
      </c>
      <c r="D483" s="614">
        <v>9355417.8716799989</v>
      </c>
      <c r="E483" s="582">
        <v>0</v>
      </c>
      <c r="F483" s="582">
        <v>572879</v>
      </c>
      <c r="G483" s="582">
        <v>3617384</v>
      </c>
      <c r="H483" s="582">
        <v>4677708.9358399995</v>
      </c>
      <c r="I483" s="562">
        <v>-1060324.9358399995</v>
      </c>
      <c r="J483" s="569">
        <v>-0.22667612508250082</v>
      </c>
      <c r="K483" s="609">
        <v>9355417.8716799989</v>
      </c>
    </row>
    <row r="484" spans="1:11">
      <c r="A484" s="585" t="s">
        <v>917</v>
      </c>
      <c r="B484" s="592"/>
      <c r="C484" s="609">
        <v>0</v>
      </c>
      <c r="D484" s="614">
        <v>5714780.2901944006</v>
      </c>
      <c r="E484" s="582">
        <v>0</v>
      </c>
      <c r="F484" s="582">
        <v>474036</v>
      </c>
      <c r="G484" s="582">
        <v>2679409</v>
      </c>
      <c r="H484" s="582">
        <v>2857390.1450972003</v>
      </c>
      <c r="I484" s="562">
        <v>-177981.14509720029</v>
      </c>
      <c r="J484" s="569">
        <v>-6.2288009707944826E-2</v>
      </c>
      <c r="K484" s="609">
        <v>5714780.2901944006</v>
      </c>
    </row>
    <row r="485" spans="1:11">
      <c r="A485" s="585" t="s">
        <v>918</v>
      </c>
      <c r="B485" s="590"/>
      <c r="C485" s="609">
        <v>0</v>
      </c>
      <c r="D485" s="614">
        <v>15110140.987048803</v>
      </c>
      <c r="E485" s="582">
        <v>0</v>
      </c>
      <c r="F485" s="582">
        <v>1091376.29</v>
      </c>
      <c r="G485" s="582">
        <v>6624345.2700000005</v>
      </c>
      <c r="H485" s="582">
        <v>7555070.4935244014</v>
      </c>
      <c r="I485" s="562">
        <v>-930725.22352440096</v>
      </c>
      <c r="J485" s="569">
        <v>-0.12319212961972277</v>
      </c>
      <c r="K485" s="609">
        <v>15110140.987048803</v>
      </c>
    </row>
    <row r="486" spans="1:11">
      <c r="A486" s="585" t="s">
        <v>919</v>
      </c>
      <c r="B486" s="590"/>
      <c r="C486" s="609">
        <v>0</v>
      </c>
      <c r="D486" s="614">
        <v>1015163.8888687999</v>
      </c>
      <c r="E486" s="582">
        <v>0</v>
      </c>
      <c r="F486" s="582">
        <v>83858</v>
      </c>
      <c r="G486" s="582">
        <v>481635.96</v>
      </c>
      <c r="H486" s="582">
        <v>507581.94443439995</v>
      </c>
      <c r="I486" s="562">
        <v>-25945.984434399928</v>
      </c>
      <c r="J486" s="569">
        <v>-5.1116838805823982E-2</v>
      </c>
      <c r="K486" s="609">
        <v>1015163.8888687999</v>
      </c>
    </row>
    <row r="487" spans="1:11">
      <c r="A487" s="585" t="s">
        <v>920</v>
      </c>
      <c r="B487" s="590"/>
      <c r="C487" s="610">
        <v>0</v>
      </c>
      <c r="D487" s="615">
        <v>0</v>
      </c>
      <c r="E487" s="616">
        <v>0</v>
      </c>
      <c r="F487" s="616">
        <v>0</v>
      </c>
      <c r="G487" s="616">
        <v>0</v>
      </c>
      <c r="H487" s="616">
        <v>0</v>
      </c>
      <c r="I487" s="562">
        <v>0</v>
      </c>
      <c r="J487" s="569" t="s">
        <v>1301</v>
      </c>
      <c r="K487" s="617">
        <v>0</v>
      </c>
    </row>
    <row r="488" spans="1:11">
      <c r="A488" s="583" t="s">
        <v>921</v>
      </c>
      <c r="B488" s="590"/>
      <c r="C488" s="608">
        <v>0</v>
      </c>
      <c r="D488" s="613">
        <v>36655061.589967199</v>
      </c>
      <c r="E488" s="604">
        <v>0</v>
      </c>
      <c r="F488" s="604">
        <v>3434592.75</v>
      </c>
      <c r="G488" s="604">
        <v>13330564.98</v>
      </c>
      <c r="H488" s="604">
        <v>18327530.794983599</v>
      </c>
      <c r="I488" s="562">
        <v>-4996965.8149835989</v>
      </c>
      <c r="J488" s="569">
        <v>-0.27264806540940645</v>
      </c>
      <c r="K488" s="608">
        <v>36655061.589967199</v>
      </c>
    </row>
    <row r="489" spans="1:11">
      <c r="A489" s="585" t="s">
        <v>922</v>
      </c>
      <c r="B489" s="590"/>
      <c r="C489" s="609">
        <v>0</v>
      </c>
      <c r="D489" s="614">
        <v>12053223.986794401</v>
      </c>
      <c r="E489" s="582">
        <v>0</v>
      </c>
      <c r="F489" s="582">
        <v>963802</v>
      </c>
      <c r="G489" s="582">
        <v>5906371</v>
      </c>
      <c r="H489" s="582">
        <v>6026611.9933972005</v>
      </c>
      <c r="I489" s="562">
        <v>-120240.99339720048</v>
      </c>
      <c r="J489" s="569">
        <v>-1.9951673266660832E-2</v>
      </c>
      <c r="K489" s="609">
        <v>12053223.986794401</v>
      </c>
    </row>
    <row r="490" spans="1:11">
      <c r="A490" s="585" t="s">
        <v>923</v>
      </c>
      <c r="B490" s="590"/>
      <c r="C490" s="609">
        <v>0</v>
      </c>
      <c r="D490" s="614">
        <v>24601837.603172798</v>
      </c>
      <c r="E490" s="582">
        <v>0</v>
      </c>
      <c r="F490" s="582">
        <v>2470790.75</v>
      </c>
      <c r="G490" s="582">
        <v>7424193.9800000004</v>
      </c>
      <c r="H490" s="582">
        <v>12300918.801586399</v>
      </c>
      <c r="I490" s="562">
        <v>-4876724.8215863984</v>
      </c>
      <c r="J490" s="569">
        <v>-0.39645207811285343</v>
      </c>
      <c r="K490" s="609">
        <v>24601837.603172798</v>
      </c>
    </row>
    <row r="491" spans="1:11">
      <c r="A491" s="585" t="s">
        <v>924</v>
      </c>
      <c r="B491" s="590"/>
      <c r="C491" s="609">
        <v>0</v>
      </c>
      <c r="D491" s="614">
        <v>0</v>
      </c>
      <c r="E491" s="582">
        <v>0</v>
      </c>
      <c r="F491" s="582">
        <v>0</v>
      </c>
      <c r="G491" s="582">
        <v>0</v>
      </c>
      <c r="H491" s="582">
        <v>0</v>
      </c>
      <c r="I491" s="562">
        <v>0</v>
      </c>
      <c r="J491" s="569" t="s">
        <v>1301</v>
      </c>
      <c r="K491" s="609">
        <v>0</v>
      </c>
    </row>
    <row r="492" spans="1:11">
      <c r="A492" s="583" t="s">
        <v>925</v>
      </c>
      <c r="B492" s="590"/>
      <c r="C492" s="608">
        <v>0</v>
      </c>
      <c r="D492" s="613">
        <v>27728567.746527996</v>
      </c>
      <c r="E492" s="604">
        <v>0</v>
      </c>
      <c r="F492" s="604">
        <v>2081295</v>
      </c>
      <c r="G492" s="604">
        <v>13452816.359999999</v>
      </c>
      <c r="H492" s="604">
        <v>13864283.873263996</v>
      </c>
      <c r="I492" s="562">
        <v>-411467.51326399669</v>
      </c>
      <c r="J492" s="569">
        <v>-2.9678237767294578E-2</v>
      </c>
      <c r="K492" s="608">
        <v>27728567.746527996</v>
      </c>
    </row>
    <row r="493" spans="1:11">
      <c r="A493" s="585" t="s">
        <v>1307</v>
      </c>
      <c r="B493" s="590"/>
      <c r="C493" s="609">
        <v>0</v>
      </c>
      <c r="D493" s="614">
        <v>15686526.905567199</v>
      </c>
      <c r="E493" s="582">
        <v>0</v>
      </c>
      <c r="F493" s="582">
        <v>1191353</v>
      </c>
      <c r="G493" s="582">
        <v>7737283.7400000002</v>
      </c>
      <c r="H493" s="582">
        <v>7843263.4527835995</v>
      </c>
      <c r="I493" s="562">
        <v>-105979.71278359927</v>
      </c>
      <c r="J493" s="569">
        <v>-1.3512195965569247E-2</v>
      </c>
      <c r="K493" s="609">
        <v>15686526.905567199</v>
      </c>
    </row>
    <row r="494" spans="1:11">
      <c r="A494" s="585" t="s">
        <v>1308</v>
      </c>
      <c r="B494" s="590"/>
      <c r="C494" s="609">
        <v>0</v>
      </c>
      <c r="D494" s="614">
        <v>0</v>
      </c>
      <c r="E494" s="582">
        <v>0</v>
      </c>
      <c r="F494" s="582">
        <v>0</v>
      </c>
      <c r="G494" s="582">
        <v>0</v>
      </c>
      <c r="H494" s="582">
        <v>0</v>
      </c>
      <c r="I494" s="562">
        <v>0</v>
      </c>
      <c r="J494" s="569" t="s">
        <v>1301</v>
      </c>
      <c r="K494" s="609">
        <v>0</v>
      </c>
    </row>
    <row r="495" spans="1:11">
      <c r="A495" s="585" t="s">
        <v>926</v>
      </c>
      <c r="B495" s="590"/>
      <c r="C495" s="610">
        <v>0</v>
      </c>
      <c r="D495" s="615">
        <v>0</v>
      </c>
      <c r="E495" s="616">
        <v>0</v>
      </c>
      <c r="F495" s="616">
        <v>0</v>
      </c>
      <c r="G495" s="616">
        <v>0</v>
      </c>
      <c r="H495" s="616">
        <v>0</v>
      </c>
      <c r="I495" s="562">
        <v>0</v>
      </c>
      <c r="J495" s="569" t="s">
        <v>1301</v>
      </c>
      <c r="K495" s="617">
        <v>0</v>
      </c>
    </row>
    <row r="496" spans="1:11">
      <c r="A496" s="585" t="s">
        <v>927</v>
      </c>
      <c r="B496" s="590"/>
      <c r="C496" s="609">
        <v>0</v>
      </c>
      <c r="D496" s="614">
        <v>12042040.840960797</v>
      </c>
      <c r="E496" s="582">
        <v>0</v>
      </c>
      <c r="F496" s="582">
        <v>889942</v>
      </c>
      <c r="G496" s="582">
        <v>5715532.6200000001</v>
      </c>
      <c r="H496" s="582">
        <v>6021020.4204803975</v>
      </c>
      <c r="I496" s="562">
        <v>-305487.80048039742</v>
      </c>
      <c r="J496" s="569">
        <v>-5.0736881649045051E-2</v>
      </c>
      <c r="K496" s="609">
        <v>12042040.840960797</v>
      </c>
    </row>
    <row r="497" spans="1:11">
      <c r="A497" s="583" t="s">
        <v>764</v>
      </c>
      <c r="B497" s="590"/>
      <c r="C497" s="608">
        <v>0</v>
      </c>
      <c r="D497" s="613">
        <v>0</v>
      </c>
      <c r="E497" s="604">
        <v>0</v>
      </c>
      <c r="F497" s="604">
        <v>0</v>
      </c>
      <c r="G497" s="604">
        <v>0</v>
      </c>
      <c r="H497" s="604">
        <v>0</v>
      </c>
      <c r="I497" s="566">
        <v>0</v>
      </c>
      <c r="J497" s="618" t="s">
        <v>1301</v>
      </c>
      <c r="K497" s="608">
        <v>0</v>
      </c>
    </row>
    <row r="498" spans="1:11">
      <c r="A498" s="564" t="s">
        <v>1311</v>
      </c>
      <c r="B498" s="587">
        <v>3</v>
      </c>
      <c r="C498" s="602">
        <v>0</v>
      </c>
      <c r="D498" s="600">
        <v>301312868.5909059</v>
      </c>
      <c r="E498" s="597">
        <v>0</v>
      </c>
      <c r="F498" s="597">
        <v>22893710.449999999</v>
      </c>
      <c r="G498" s="597">
        <v>118009585.18000001</v>
      </c>
      <c r="H498" s="597">
        <v>150656434.29545295</v>
      </c>
      <c r="I498" s="597">
        <v>-32646849.115452971</v>
      </c>
      <c r="J498" s="601">
        <v>-0.21669734364898816</v>
      </c>
      <c r="K498" s="619">
        <v>301312868.5909059</v>
      </c>
    </row>
    <row r="499" spans="1:11">
      <c r="A499" s="565" t="s">
        <v>881</v>
      </c>
      <c r="B499" s="593"/>
      <c r="C499" s="596">
        <v>0</v>
      </c>
      <c r="D499" s="607">
        <v>83024101.409094095</v>
      </c>
      <c r="E499" s="603">
        <v>0</v>
      </c>
      <c r="F499" s="603">
        <v>80023067.810000002</v>
      </c>
      <c r="G499" s="603">
        <v>159755141.54000002</v>
      </c>
      <c r="H499" s="603">
        <v>41512050.704547048</v>
      </c>
      <c r="I499" s="603">
        <v>118243090.83545299</v>
      </c>
      <c r="J499" s="605">
        <v>2.848403989410746</v>
      </c>
      <c r="K499" s="606">
        <v>83024101.409094095</v>
      </c>
    </row>
    <row r="502" spans="1:11" ht="16.5">
      <c r="A502" s="136" t="s">
        <v>1312</v>
      </c>
    </row>
    <row r="503" spans="1:11" ht="16.5">
      <c r="A503" s="249" t="s">
        <v>928</v>
      </c>
    </row>
    <row r="504" spans="1:11" ht="16.5">
      <c r="A504" s="122" t="s">
        <v>1313</v>
      </c>
    </row>
    <row r="505" spans="1:11" ht="16.5">
      <c r="A505" s="136" t="s">
        <v>1315</v>
      </c>
    </row>
    <row r="506" spans="1:11" ht="16.5">
      <c r="A506" s="122" t="s">
        <v>915</v>
      </c>
    </row>
    <row r="507" spans="1:11" ht="16.5">
      <c r="A507" s="360" t="s">
        <v>1314</v>
      </c>
    </row>
    <row r="508" spans="1:11" ht="16.5">
      <c r="A508" s="122" t="s">
        <v>929</v>
      </c>
    </row>
    <row r="509" spans="1:11" ht="16.5">
      <c r="A509" s="136" t="s">
        <v>1316</v>
      </c>
    </row>
    <row r="510" spans="1:11" ht="16.5">
      <c r="A510" s="122" t="s">
        <v>930</v>
      </c>
    </row>
    <row r="511" spans="1:11" ht="16.5">
      <c r="A511" s="136" t="s">
        <v>1317</v>
      </c>
    </row>
    <row r="512" spans="1:11" ht="16.5">
      <c r="A512" s="136"/>
    </row>
    <row r="513" spans="1:1" ht="16.5">
      <c r="A513" s="249" t="s">
        <v>931</v>
      </c>
    </row>
    <row r="514" spans="1:1" ht="16.5">
      <c r="A514" s="122" t="s">
        <v>1318</v>
      </c>
    </row>
    <row r="515" spans="1:1" s="21" customFormat="1" ht="16.5">
      <c r="A515" s="360" t="s">
        <v>1319</v>
      </c>
    </row>
    <row r="516" spans="1:1" ht="16.5">
      <c r="A516" s="136"/>
    </row>
    <row r="517" spans="1:1" ht="16.5">
      <c r="A517" s="122" t="s">
        <v>1320</v>
      </c>
    </row>
    <row r="518" spans="1:1" s="21" customFormat="1" ht="16.5">
      <c r="A518" s="360" t="s">
        <v>1321</v>
      </c>
    </row>
    <row r="519" spans="1:1" ht="16.5">
      <c r="A519" s="136"/>
    </row>
    <row r="520" spans="1:1" ht="16.5">
      <c r="A520" s="122" t="s">
        <v>915</v>
      </c>
    </row>
    <row r="521" spans="1:1" s="21" customFormat="1" ht="16.5">
      <c r="A521" s="360" t="s">
        <v>1322</v>
      </c>
    </row>
    <row r="522" spans="1:1" ht="16.5">
      <c r="A522" s="122" t="s">
        <v>929</v>
      </c>
    </row>
    <row r="523" spans="1:1" s="21" customFormat="1" ht="16.5">
      <c r="A523" s="360" t="s">
        <v>1323</v>
      </c>
    </row>
    <row r="524" spans="1:1" ht="16.5">
      <c r="A524" s="122" t="s">
        <v>1307</v>
      </c>
    </row>
    <row r="525" spans="1:1" ht="16.5">
      <c r="A525" s="136" t="s">
        <v>1324</v>
      </c>
    </row>
    <row r="526" spans="1:1" ht="16.5">
      <c r="A526" s="136"/>
    </row>
    <row r="527" spans="1:1" ht="16.5">
      <c r="A527" s="122" t="s">
        <v>927</v>
      </c>
    </row>
    <row r="528" spans="1:1" ht="16.5">
      <c r="A528" s="136" t="s">
        <v>1325</v>
      </c>
    </row>
    <row r="529" spans="1:11" ht="16.5">
      <c r="A529" s="122"/>
    </row>
    <row r="530" spans="1:11" ht="16.5">
      <c r="A530" s="145"/>
    </row>
    <row r="531" spans="1:11">
      <c r="A531" s="1654" t="s">
        <v>932</v>
      </c>
      <c r="B531" s="1654"/>
      <c r="C531" s="1654"/>
      <c r="D531" s="1654"/>
      <c r="E531" s="1654"/>
      <c r="F531" s="1654"/>
      <c r="G531" s="1654"/>
      <c r="H531" s="1654"/>
      <c r="I531" s="1654"/>
      <c r="J531" s="1654"/>
      <c r="K531" s="1654"/>
    </row>
    <row r="532" spans="1:11">
      <c r="A532" s="620" t="s">
        <v>933</v>
      </c>
      <c r="B532" s="1567" t="s">
        <v>912</v>
      </c>
      <c r="C532" s="636" t="s">
        <v>1299</v>
      </c>
      <c r="D532" s="1570" t="s">
        <v>1175</v>
      </c>
      <c r="E532" s="1571"/>
      <c r="F532" s="1571"/>
      <c r="G532" s="1571"/>
      <c r="H532" s="1571"/>
      <c r="I532" s="1571"/>
      <c r="J532" s="1571"/>
      <c r="K532" s="1572"/>
    </row>
    <row r="533" spans="1:11" ht="25.5">
      <c r="A533" s="640"/>
      <c r="B533" s="1568"/>
      <c r="C533" s="642" t="s">
        <v>859</v>
      </c>
      <c r="D533" s="639" t="s">
        <v>860</v>
      </c>
      <c r="E533" s="621" t="s">
        <v>861</v>
      </c>
      <c r="F533" s="621" t="s">
        <v>862</v>
      </c>
      <c r="G533" s="621" t="s">
        <v>863</v>
      </c>
      <c r="H533" s="621" t="s">
        <v>864</v>
      </c>
      <c r="I533" s="621" t="s">
        <v>865</v>
      </c>
      <c r="J533" s="644" t="s">
        <v>865</v>
      </c>
      <c r="K533" s="642" t="s">
        <v>866</v>
      </c>
    </row>
    <row r="534" spans="1:11">
      <c r="A534" s="622" t="s">
        <v>763</v>
      </c>
      <c r="B534" s="1649"/>
      <c r="C534" s="643"/>
      <c r="D534" s="651"/>
      <c r="E534" s="652"/>
      <c r="F534" s="633"/>
      <c r="G534" s="633"/>
      <c r="H534" s="633"/>
      <c r="I534" s="633"/>
      <c r="J534" s="653" t="s">
        <v>867</v>
      </c>
      <c r="K534" s="643"/>
    </row>
    <row r="535" spans="1:11">
      <c r="A535" s="623" t="s">
        <v>934</v>
      </c>
      <c r="B535" s="641">
        <v>1</v>
      </c>
      <c r="C535" s="650"/>
      <c r="D535" s="648"/>
      <c r="E535" s="649"/>
      <c r="F535" s="649"/>
      <c r="G535" s="649"/>
      <c r="H535" s="649"/>
      <c r="I535" s="649"/>
      <c r="J535" s="659"/>
      <c r="K535" s="650"/>
    </row>
    <row r="536" spans="1:11">
      <c r="A536" s="654" t="s">
        <v>935</v>
      </c>
      <c r="B536" s="641"/>
      <c r="C536" s="635">
        <v>0</v>
      </c>
      <c r="D536" s="627">
        <v>0</v>
      </c>
      <c r="E536" s="626">
        <v>0</v>
      </c>
      <c r="F536" s="626">
        <v>0</v>
      </c>
      <c r="G536" s="626">
        <v>0</v>
      </c>
      <c r="H536" s="626">
        <v>0</v>
      </c>
      <c r="I536" s="626">
        <v>0</v>
      </c>
      <c r="J536" s="660" t="s">
        <v>1301</v>
      </c>
      <c r="K536" s="637">
        <v>0</v>
      </c>
    </row>
    <row r="537" spans="1:11">
      <c r="A537" s="654" t="s">
        <v>936</v>
      </c>
      <c r="B537" s="641"/>
      <c r="C537" s="635">
        <v>0</v>
      </c>
      <c r="D537" s="627">
        <v>550000</v>
      </c>
      <c r="E537" s="626">
        <v>0</v>
      </c>
      <c r="F537" s="626">
        <v>13989.5</v>
      </c>
      <c r="G537" s="626">
        <v>188065.03</v>
      </c>
      <c r="H537" s="626">
        <v>275000</v>
      </c>
      <c r="I537" s="626">
        <v>-86934.97</v>
      </c>
      <c r="J537" s="660">
        <v>-0.31612716363636362</v>
      </c>
      <c r="K537" s="637">
        <v>550000</v>
      </c>
    </row>
    <row r="538" spans="1:11">
      <c r="A538" s="654" t="s">
        <v>937</v>
      </c>
      <c r="B538" s="641"/>
      <c r="C538" s="635">
        <v>0</v>
      </c>
      <c r="D538" s="627">
        <v>370509000</v>
      </c>
      <c r="E538" s="626">
        <v>0</v>
      </c>
      <c r="F538" s="626">
        <v>102030231.68000001</v>
      </c>
      <c r="G538" s="626">
        <v>271651970.27000004</v>
      </c>
      <c r="H538" s="626">
        <v>185254500</v>
      </c>
      <c r="I538" s="626">
        <v>86397470.270000041</v>
      </c>
      <c r="J538" s="660">
        <v>0.46637177650205552</v>
      </c>
      <c r="K538" s="637">
        <v>370509000</v>
      </c>
    </row>
    <row r="539" spans="1:11">
      <c r="A539" s="654" t="s">
        <v>938</v>
      </c>
      <c r="B539" s="641"/>
      <c r="C539" s="635">
        <v>0</v>
      </c>
      <c r="D539" s="627">
        <v>655970</v>
      </c>
      <c r="E539" s="626">
        <v>0</v>
      </c>
      <c r="F539" s="626">
        <v>39400</v>
      </c>
      <c r="G539" s="626">
        <v>274257.7</v>
      </c>
      <c r="H539" s="626">
        <v>327985</v>
      </c>
      <c r="I539" s="626">
        <v>-53727.299999999988</v>
      </c>
      <c r="J539" s="660">
        <v>-0.16381023522417179</v>
      </c>
      <c r="K539" s="637">
        <v>656000</v>
      </c>
    </row>
    <row r="540" spans="1:11">
      <c r="A540" s="654" t="s">
        <v>939</v>
      </c>
      <c r="B540" s="641"/>
      <c r="C540" s="635">
        <v>0</v>
      </c>
      <c r="D540" s="627">
        <v>12112000</v>
      </c>
      <c r="E540" s="626">
        <v>0</v>
      </c>
      <c r="F540" s="626">
        <v>784785.08000000007</v>
      </c>
      <c r="G540" s="626">
        <v>5360201.72</v>
      </c>
      <c r="H540" s="626">
        <v>6056000</v>
      </c>
      <c r="I540" s="626">
        <v>-695798.28000000026</v>
      </c>
      <c r="J540" s="660">
        <v>-0.11489403566710704</v>
      </c>
      <c r="K540" s="637">
        <v>12112000</v>
      </c>
    </row>
    <row r="541" spans="1:11">
      <c r="A541" s="654" t="s">
        <v>940</v>
      </c>
      <c r="B541" s="641"/>
      <c r="C541" s="635">
        <v>0</v>
      </c>
      <c r="D541" s="627">
        <v>510000</v>
      </c>
      <c r="E541" s="626">
        <v>0</v>
      </c>
      <c r="F541" s="626">
        <v>48372</v>
      </c>
      <c r="G541" s="626">
        <v>290232</v>
      </c>
      <c r="H541" s="626">
        <v>255000</v>
      </c>
      <c r="I541" s="626">
        <v>35232</v>
      </c>
      <c r="J541" s="660">
        <v>0.13816470588235294</v>
      </c>
      <c r="K541" s="637">
        <v>510000</v>
      </c>
    </row>
    <row r="542" spans="1:11">
      <c r="A542" s="654" t="s">
        <v>941</v>
      </c>
      <c r="B542" s="641"/>
      <c r="C542" s="635">
        <v>0</v>
      </c>
      <c r="D542" s="627">
        <v>0</v>
      </c>
      <c r="E542" s="626">
        <v>0</v>
      </c>
      <c r="F542" s="626">
        <v>0</v>
      </c>
      <c r="G542" s="626">
        <v>0</v>
      </c>
      <c r="H542" s="626">
        <v>0</v>
      </c>
      <c r="I542" s="626">
        <v>0</v>
      </c>
      <c r="J542" s="660" t="s">
        <v>1301</v>
      </c>
      <c r="K542" s="637">
        <v>0</v>
      </c>
    </row>
    <row r="543" spans="1:11">
      <c r="A543" s="654" t="s">
        <v>942</v>
      </c>
      <c r="B543" s="641"/>
      <c r="C543" s="635">
        <v>0</v>
      </c>
      <c r="D543" s="627">
        <v>0</v>
      </c>
      <c r="E543" s="626">
        <v>0</v>
      </c>
      <c r="F543" s="626">
        <v>0</v>
      </c>
      <c r="G543" s="626">
        <v>0</v>
      </c>
      <c r="H543" s="626">
        <v>0</v>
      </c>
      <c r="I543" s="626">
        <v>0</v>
      </c>
      <c r="J543" s="660" t="s">
        <v>1301</v>
      </c>
      <c r="K543" s="637">
        <v>0</v>
      </c>
    </row>
    <row r="544" spans="1:11">
      <c r="A544" s="654" t="s">
        <v>943</v>
      </c>
      <c r="B544" s="641"/>
      <c r="C544" s="635">
        <v>0</v>
      </c>
      <c r="D544" s="627">
        <v>0</v>
      </c>
      <c r="E544" s="626">
        <v>0</v>
      </c>
      <c r="F544" s="626">
        <v>0</v>
      </c>
      <c r="G544" s="626">
        <v>0</v>
      </c>
      <c r="H544" s="626">
        <v>0</v>
      </c>
      <c r="I544" s="626">
        <v>0</v>
      </c>
      <c r="J544" s="660" t="s">
        <v>1301</v>
      </c>
      <c r="K544" s="637">
        <v>0</v>
      </c>
    </row>
    <row r="545" spans="1:11">
      <c r="A545" s="654" t="s">
        <v>944</v>
      </c>
      <c r="B545" s="641"/>
      <c r="C545" s="635">
        <v>0</v>
      </c>
      <c r="D545" s="627">
        <v>0</v>
      </c>
      <c r="E545" s="626">
        <v>0</v>
      </c>
      <c r="F545" s="626">
        <v>0</v>
      </c>
      <c r="G545" s="626">
        <v>0</v>
      </c>
      <c r="H545" s="626">
        <v>0</v>
      </c>
      <c r="I545" s="626">
        <v>0</v>
      </c>
      <c r="J545" s="660" t="s">
        <v>1301</v>
      </c>
      <c r="K545" s="637">
        <v>0</v>
      </c>
    </row>
    <row r="546" spans="1:11">
      <c r="A546" s="654" t="s">
        <v>945</v>
      </c>
      <c r="B546" s="641"/>
      <c r="C546" s="635">
        <v>0</v>
      </c>
      <c r="D546" s="627">
        <v>0</v>
      </c>
      <c r="E546" s="626">
        <v>0</v>
      </c>
      <c r="F546" s="626">
        <v>0</v>
      </c>
      <c r="G546" s="626">
        <v>0</v>
      </c>
      <c r="H546" s="626">
        <v>0</v>
      </c>
      <c r="I546" s="626">
        <v>0</v>
      </c>
      <c r="J546" s="660" t="s">
        <v>1301</v>
      </c>
      <c r="K546" s="637">
        <v>0</v>
      </c>
    </row>
    <row r="547" spans="1:11">
      <c r="A547" s="654" t="s">
        <v>946</v>
      </c>
      <c r="B547" s="641"/>
      <c r="C547" s="635">
        <v>0</v>
      </c>
      <c r="D547" s="627">
        <v>0</v>
      </c>
      <c r="E547" s="626">
        <v>0</v>
      </c>
      <c r="F547" s="626">
        <v>0</v>
      </c>
      <c r="G547" s="626">
        <v>0</v>
      </c>
      <c r="H547" s="626">
        <v>0</v>
      </c>
      <c r="I547" s="626">
        <v>0</v>
      </c>
      <c r="J547" s="660" t="s">
        <v>1301</v>
      </c>
      <c r="K547" s="637">
        <v>0</v>
      </c>
    </row>
    <row r="548" spans="1:11">
      <c r="A548" s="654" t="s">
        <v>947</v>
      </c>
      <c r="B548" s="641"/>
      <c r="C548" s="635">
        <v>0</v>
      </c>
      <c r="D548" s="627">
        <v>0</v>
      </c>
      <c r="E548" s="626">
        <v>0</v>
      </c>
      <c r="F548" s="626">
        <v>0</v>
      </c>
      <c r="G548" s="626">
        <v>0</v>
      </c>
      <c r="H548" s="626">
        <v>0</v>
      </c>
      <c r="I548" s="626">
        <v>0</v>
      </c>
      <c r="J548" s="660" t="s">
        <v>1301</v>
      </c>
      <c r="K548" s="637">
        <v>0</v>
      </c>
    </row>
    <row r="549" spans="1:11">
      <c r="A549" s="654" t="s">
        <v>948</v>
      </c>
      <c r="B549" s="641"/>
      <c r="C549" s="635">
        <v>0</v>
      </c>
      <c r="D549" s="627">
        <v>0</v>
      </c>
      <c r="E549" s="626">
        <v>0</v>
      </c>
      <c r="F549" s="626">
        <v>0</v>
      </c>
      <c r="G549" s="626">
        <v>0</v>
      </c>
      <c r="H549" s="626">
        <v>0</v>
      </c>
      <c r="I549" s="626">
        <v>0</v>
      </c>
      <c r="J549" s="660" t="s">
        <v>1301</v>
      </c>
      <c r="K549" s="637">
        <v>0</v>
      </c>
    </row>
    <row r="550" spans="1:11">
      <c r="A550" s="654" t="s">
        <v>949</v>
      </c>
      <c r="B550" s="641"/>
      <c r="C550" s="635">
        <v>0</v>
      </c>
      <c r="D550" s="627">
        <v>0</v>
      </c>
      <c r="E550" s="626">
        <v>0</v>
      </c>
      <c r="F550" s="626">
        <v>0</v>
      </c>
      <c r="G550" s="626">
        <v>0</v>
      </c>
      <c r="H550" s="626">
        <v>0</v>
      </c>
      <c r="I550" s="626">
        <v>0</v>
      </c>
      <c r="J550" s="660" t="s">
        <v>1301</v>
      </c>
      <c r="K550" s="637">
        <v>0</v>
      </c>
    </row>
    <row r="551" spans="1:11">
      <c r="A551" s="634" t="s">
        <v>950</v>
      </c>
      <c r="B551" s="645">
        <v>2</v>
      </c>
      <c r="C551" s="638">
        <v>0</v>
      </c>
      <c r="D551" s="632">
        <v>384336970</v>
      </c>
      <c r="E551" s="631">
        <v>0</v>
      </c>
      <c r="F551" s="631">
        <v>102916778.26000001</v>
      </c>
      <c r="G551" s="631">
        <v>277764726.72000003</v>
      </c>
      <c r="H551" s="631">
        <v>192168485</v>
      </c>
      <c r="I551" s="631">
        <v>85596241.720000044</v>
      </c>
      <c r="J551" s="661">
        <v>0.44542288877388009</v>
      </c>
      <c r="K551" s="638">
        <v>384337000</v>
      </c>
    </row>
    <row r="552" spans="1:11">
      <c r="A552" s="625"/>
      <c r="B552" s="641"/>
      <c r="C552" s="637"/>
      <c r="D552" s="627"/>
      <c r="E552" s="626"/>
      <c r="F552" s="626"/>
      <c r="G552" s="626"/>
      <c r="H552" s="626"/>
      <c r="I552" s="626"/>
      <c r="J552" s="662"/>
      <c r="K552" s="637"/>
    </row>
    <row r="553" spans="1:11">
      <c r="A553" s="623" t="s">
        <v>951</v>
      </c>
      <c r="B553" s="641">
        <v>1</v>
      </c>
      <c r="C553" s="637"/>
      <c r="D553" s="627"/>
      <c r="E553" s="626"/>
      <c r="F553" s="626"/>
      <c r="G553" s="626"/>
      <c r="H553" s="626"/>
      <c r="I553" s="626"/>
      <c r="J553" s="662"/>
      <c r="K553" s="637"/>
    </row>
    <row r="554" spans="1:11">
      <c r="A554" s="624" t="s">
        <v>935</v>
      </c>
      <c r="B554" s="641"/>
      <c r="C554" s="635">
        <v>0</v>
      </c>
      <c r="D554" s="627">
        <v>53913232.585715979</v>
      </c>
      <c r="E554" s="626">
        <v>0</v>
      </c>
      <c r="F554" s="626">
        <v>4071194</v>
      </c>
      <c r="G554" s="626">
        <v>24490357</v>
      </c>
      <c r="H554" s="626">
        <v>26956616.29285799</v>
      </c>
      <c r="I554" s="626">
        <v>-2466259.2928579897</v>
      </c>
      <c r="J554" s="660">
        <v>-9.1489943176266228E-2</v>
      </c>
      <c r="K554" s="637">
        <v>53913232.585715979</v>
      </c>
    </row>
    <row r="555" spans="1:11">
      <c r="A555" s="624" t="s">
        <v>936</v>
      </c>
      <c r="B555" s="641"/>
      <c r="C555" s="635">
        <v>0</v>
      </c>
      <c r="D555" s="627">
        <v>71595442.927951559</v>
      </c>
      <c r="E555" s="626">
        <v>0</v>
      </c>
      <c r="F555" s="626">
        <v>5181708.41</v>
      </c>
      <c r="G555" s="626">
        <v>31150846.609999999</v>
      </c>
      <c r="H555" s="626">
        <v>35797721.46397578</v>
      </c>
      <c r="I555" s="626">
        <v>-4646874.8539757803</v>
      </c>
      <c r="J555" s="660">
        <v>-0.12980923544678832</v>
      </c>
      <c r="K555" s="637">
        <v>71595442.927951559</v>
      </c>
    </row>
    <row r="556" spans="1:11">
      <c r="A556" s="624" t="s">
        <v>937</v>
      </c>
      <c r="B556" s="641"/>
      <c r="C556" s="635">
        <v>0</v>
      </c>
      <c r="D556" s="627">
        <v>83665040.016954392</v>
      </c>
      <c r="E556" s="626">
        <v>0</v>
      </c>
      <c r="F556" s="626">
        <v>6191149</v>
      </c>
      <c r="G556" s="626">
        <v>23690288</v>
      </c>
      <c r="H556" s="626">
        <v>41832520.008477196</v>
      </c>
      <c r="I556" s="626">
        <v>-18142232.008477196</v>
      </c>
      <c r="J556" s="660">
        <v>-0.43368728455280114</v>
      </c>
      <c r="K556" s="637">
        <v>83665040.016954392</v>
      </c>
    </row>
    <row r="557" spans="1:11">
      <c r="A557" s="624" t="s">
        <v>938</v>
      </c>
      <c r="B557" s="641"/>
      <c r="C557" s="635">
        <v>0</v>
      </c>
      <c r="D557" s="627">
        <v>8613244.6727912016</v>
      </c>
      <c r="E557" s="626">
        <v>0</v>
      </c>
      <c r="F557" s="626">
        <v>675424</v>
      </c>
      <c r="G557" s="626">
        <v>4398309</v>
      </c>
      <c r="H557" s="626">
        <v>4306622.3363956008</v>
      </c>
      <c r="I557" s="626">
        <v>91686.663604399189</v>
      </c>
      <c r="J557" s="660">
        <v>2.1289692116614928E-2</v>
      </c>
      <c r="K557" s="637">
        <v>8613244.6727912016</v>
      </c>
    </row>
    <row r="558" spans="1:11">
      <c r="A558" s="624" t="s">
        <v>939</v>
      </c>
      <c r="B558" s="641"/>
      <c r="C558" s="635">
        <v>0</v>
      </c>
      <c r="D558" s="627">
        <v>42222379.989884004</v>
      </c>
      <c r="E558" s="626">
        <v>0</v>
      </c>
      <c r="F558" s="626">
        <v>3028233.29</v>
      </c>
      <c r="G558" s="626">
        <v>18636670.890000001</v>
      </c>
      <c r="H558" s="626">
        <v>21111189.994941998</v>
      </c>
      <c r="I558" s="626">
        <v>-2474519.1049419977</v>
      </c>
      <c r="J558" s="660">
        <v>-0.11721362488494795</v>
      </c>
      <c r="K558" s="637">
        <v>42222379.989884004</v>
      </c>
    </row>
    <row r="559" spans="1:11">
      <c r="A559" s="624" t="s">
        <v>940</v>
      </c>
      <c r="B559" s="641"/>
      <c r="C559" s="635">
        <v>0</v>
      </c>
      <c r="D559" s="627">
        <v>41303528.397608802</v>
      </c>
      <c r="E559" s="626">
        <v>0</v>
      </c>
      <c r="F559" s="626">
        <v>3746001.75</v>
      </c>
      <c r="G559" s="626">
        <v>15643113.68</v>
      </c>
      <c r="H559" s="626">
        <v>20651764.198804401</v>
      </c>
      <c r="I559" s="626">
        <v>-5008650.5188044012</v>
      </c>
      <c r="J559" s="660">
        <v>-0.24252894186610791</v>
      </c>
      <c r="K559" s="637">
        <v>41303528.397608802</v>
      </c>
    </row>
    <row r="560" spans="1:11">
      <c r="A560" s="624" t="s">
        <v>941</v>
      </c>
      <c r="B560" s="641"/>
      <c r="C560" s="635">
        <v>0</v>
      </c>
      <c r="D560" s="627">
        <v>0</v>
      </c>
      <c r="E560" s="626">
        <v>0</v>
      </c>
      <c r="F560" s="626">
        <v>0</v>
      </c>
      <c r="G560" s="626">
        <v>0</v>
      </c>
      <c r="H560" s="626">
        <v>0</v>
      </c>
      <c r="I560" s="626">
        <v>0</v>
      </c>
      <c r="J560" s="660" t="s">
        <v>1301</v>
      </c>
      <c r="K560" s="637">
        <v>0</v>
      </c>
    </row>
    <row r="561" spans="1:11">
      <c r="A561" s="624" t="s">
        <v>942</v>
      </c>
      <c r="B561" s="641"/>
      <c r="C561" s="635">
        <v>0</v>
      </c>
      <c r="D561" s="627">
        <v>0</v>
      </c>
      <c r="E561" s="626">
        <v>0</v>
      </c>
      <c r="F561" s="626">
        <v>0</v>
      </c>
      <c r="G561" s="626">
        <v>0</v>
      </c>
      <c r="H561" s="626">
        <v>0</v>
      </c>
      <c r="I561" s="626">
        <v>0</v>
      </c>
      <c r="J561" s="660" t="s">
        <v>1301</v>
      </c>
      <c r="K561" s="637">
        <v>0</v>
      </c>
    </row>
    <row r="562" spans="1:11">
      <c r="A562" s="624" t="s">
        <v>943</v>
      </c>
      <c r="B562" s="641"/>
      <c r="C562" s="635">
        <v>0</v>
      </c>
      <c r="D562" s="627">
        <v>0</v>
      </c>
      <c r="E562" s="626">
        <v>0</v>
      </c>
      <c r="F562" s="626">
        <v>0</v>
      </c>
      <c r="G562" s="626">
        <v>0</v>
      </c>
      <c r="H562" s="626">
        <v>0</v>
      </c>
      <c r="I562" s="626">
        <v>0</v>
      </c>
      <c r="J562" s="660" t="s">
        <v>1301</v>
      </c>
      <c r="K562" s="637">
        <v>0</v>
      </c>
    </row>
    <row r="563" spans="1:11">
      <c r="A563" s="624" t="s">
        <v>944</v>
      </c>
      <c r="B563" s="641"/>
      <c r="C563" s="635">
        <v>0</v>
      </c>
      <c r="D563" s="627">
        <v>0</v>
      </c>
      <c r="E563" s="626">
        <v>0</v>
      </c>
      <c r="F563" s="626">
        <v>0</v>
      </c>
      <c r="G563" s="626">
        <v>0</v>
      </c>
      <c r="H563" s="626">
        <v>0</v>
      </c>
      <c r="I563" s="626">
        <v>0</v>
      </c>
      <c r="J563" s="660" t="s">
        <v>1301</v>
      </c>
      <c r="K563" s="637">
        <v>0</v>
      </c>
    </row>
    <row r="564" spans="1:11">
      <c r="A564" s="624" t="s">
        <v>945</v>
      </c>
      <c r="B564" s="641"/>
      <c r="C564" s="635">
        <v>0</v>
      </c>
      <c r="D564" s="627">
        <v>0</v>
      </c>
      <c r="E564" s="626">
        <v>0</v>
      </c>
      <c r="F564" s="626">
        <v>0</v>
      </c>
      <c r="G564" s="626">
        <v>0</v>
      </c>
      <c r="H564" s="626">
        <v>0</v>
      </c>
      <c r="I564" s="626">
        <v>0</v>
      </c>
      <c r="J564" s="660" t="s">
        <v>1301</v>
      </c>
      <c r="K564" s="637">
        <v>0</v>
      </c>
    </row>
    <row r="565" spans="1:11">
      <c r="A565" s="624" t="s">
        <v>946</v>
      </c>
      <c r="B565" s="641"/>
      <c r="C565" s="635">
        <v>0</v>
      </c>
      <c r="D565" s="627">
        <v>0</v>
      </c>
      <c r="E565" s="626">
        <v>0</v>
      </c>
      <c r="F565" s="626">
        <v>0</v>
      </c>
      <c r="G565" s="626">
        <v>0</v>
      </c>
      <c r="H565" s="626">
        <v>0</v>
      </c>
      <c r="I565" s="626">
        <v>0</v>
      </c>
      <c r="J565" s="660" t="s">
        <v>1301</v>
      </c>
      <c r="K565" s="637">
        <v>0</v>
      </c>
    </row>
    <row r="566" spans="1:11">
      <c r="A566" s="624" t="s">
        <v>947</v>
      </c>
      <c r="B566" s="641"/>
      <c r="C566" s="635">
        <v>0</v>
      </c>
      <c r="D566" s="627">
        <v>0</v>
      </c>
      <c r="E566" s="626">
        <v>0</v>
      </c>
      <c r="F566" s="626">
        <v>0</v>
      </c>
      <c r="G566" s="626">
        <v>0</v>
      </c>
      <c r="H566" s="626">
        <v>0</v>
      </c>
      <c r="I566" s="626">
        <v>0</v>
      </c>
      <c r="J566" s="660" t="s">
        <v>1301</v>
      </c>
      <c r="K566" s="637">
        <v>0</v>
      </c>
    </row>
    <row r="567" spans="1:11">
      <c r="A567" s="624" t="s">
        <v>948</v>
      </c>
      <c r="B567" s="641"/>
      <c r="C567" s="635">
        <v>0</v>
      </c>
      <c r="D567" s="627">
        <v>0</v>
      </c>
      <c r="E567" s="626">
        <v>0</v>
      </c>
      <c r="F567" s="626">
        <v>0</v>
      </c>
      <c r="G567" s="626">
        <v>0</v>
      </c>
      <c r="H567" s="626">
        <v>0</v>
      </c>
      <c r="I567" s="626">
        <v>0</v>
      </c>
      <c r="J567" s="660" t="s">
        <v>1301</v>
      </c>
      <c r="K567" s="637">
        <v>0</v>
      </c>
    </row>
    <row r="568" spans="1:11">
      <c r="A568" s="624" t="s">
        <v>949</v>
      </c>
      <c r="B568" s="641"/>
      <c r="C568" s="635">
        <v>0</v>
      </c>
      <c r="D568" s="627">
        <v>0</v>
      </c>
      <c r="E568" s="626">
        <v>0</v>
      </c>
      <c r="F568" s="626">
        <v>0</v>
      </c>
      <c r="G568" s="626">
        <v>0</v>
      </c>
      <c r="H568" s="626">
        <v>0</v>
      </c>
      <c r="I568" s="626">
        <v>0</v>
      </c>
      <c r="J568" s="660" t="s">
        <v>1301</v>
      </c>
      <c r="K568" s="637">
        <v>0</v>
      </c>
    </row>
    <row r="569" spans="1:11">
      <c r="A569" s="634" t="s">
        <v>952</v>
      </c>
      <c r="B569" s="645">
        <v>2</v>
      </c>
      <c r="C569" s="658">
        <v>0</v>
      </c>
      <c r="D569" s="656">
        <v>301312868.59090596</v>
      </c>
      <c r="E569" s="655">
        <v>0</v>
      </c>
      <c r="F569" s="655">
        <v>22893710.449999999</v>
      </c>
      <c r="G569" s="655">
        <v>118009585.18000001</v>
      </c>
      <c r="H569" s="655">
        <v>150656434.29545298</v>
      </c>
      <c r="I569" s="655">
        <v>-32646849.115452964</v>
      </c>
      <c r="J569" s="663">
        <v>-0.21669734364898804</v>
      </c>
      <c r="K569" s="657">
        <v>301312868.59090596</v>
      </c>
    </row>
    <row r="570" spans="1:11">
      <c r="A570" s="628" t="s">
        <v>881</v>
      </c>
      <c r="B570" s="647">
        <v>2</v>
      </c>
      <c r="C570" s="646">
        <v>0</v>
      </c>
      <c r="D570" s="630">
        <v>83024101.409094036</v>
      </c>
      <c r="E570" s="629">
        <v>0</v>
      </c>
      <c r="F570" s="629">
        <v>80023067.810000002</v>
      </c>
      <c r="G570" s="629">
        <v>159755141.54000002</v>
      </c>
      <c r="H570" s="629">
        <v>41512050.704547018</v>
      </c>
      <c r="I570" s="629">
        <v>118243090.835453</v>
      </c>
      <c r="J570" s="664">
        <v>2.8484039894107487</v>
      </c>
      <c r="K570" s="646">
        <v>83024131.409094036</v>
      </c>
    </row>
    <row r="571" spans="1:11" ht="16.5">
      <c r="A571" s="145"/>
    </row>
    <row r="574" spans="1:11">
      <c r="A574" s="1569" t="s">
        <v>953</v>
      </c>
      <c r="B574" s="1569"/>
      <c r="C574" s="1569"/>
      <c r="D574" s="1569"/>
      <c r="E574" s="1569"/>
      <c r="F574" s="1569"/>
      <c r="G574" s="1569"/>
      <c r="H574" s="1569"/>
      <c r="I574" s="1569"/>
      <c r="J574" s="1569"/>
      <c r="K574" s="1569"/>
    </row>
    <row r="575" spans="1:11">
      <c r="A575" s="1565" t="s">
        <v>759</v>
      </c>
      <c r="B575" s="1650" t="s">
        <v>912</v>
      </c>
      <c r="C575" s="697" t="s">
        <v>1299</v>
      </c>
      <c r="D575" s="1570" t="s">
        <v>1175</v>
      </c>
      <c r="E575" s="1571"/>
      <c r="F575" s="1571"/>
      <c r="G575" s="1571"/>
      <c r="H575" s="1571"/>
      <c r="I575" s="1571"/>
      <c r="J575" s="1571"/>
      <c r="K575" s="1572"/>
    </row>
    <row r="576" spans="1:11" ht="25.5">
      <c r="A576" s="1566"/>
      <c r="B576" s="1651"/>
      <c r="C576" s="698" t="s">
        <v>859</v>
      </c>
      <c r="D576" s="704" t="s">
        <v>860</v>
      </c>
      <c r="E576" s="694" t="s">
        <v>861</v>
      </c>
      <c r="F576" s="694" t="s">
        <v>862</v>
      </c>
      <c r="G576" s="694" t="s">
        <v>863</v>
      </c>
      <c r="H576" s="694" t="s">
        <v>864</v>
      </c>
      <c r="I576" s="694" t="s">
        <v>865</v>
      </c>
      <c r="J576" s="705" t="s">
        <v>865</v>
      </c>
      <c r="K576" s="699" t="s">
        <v>866</v>
      </c>
    </row>
    <row r="577" spans="1:11">
      <c r="A577" s="670" t="s">
        <v>763</v>
      </c>
      <c r="B577" s="727"/>
      <c r="C577" s="702"/>
      <c r="D577" s="709"/>
      <c r="E577" s="710"/>
      <c r="F577" s="685"/>
      <c r="G577" s="685"/>
      <c r="H577" s="685"/>
      <c r="I577" s="685"/>
      <c r="J577" s="711" t="s">
        <v>867</v>
      </c>
      <c r="K577" s="706"/>
    </row>
    <row r="578" spans="1:11">
      <c r="A578" s="701" t="s">
        <v>954</v>
      </c>
      <c r="B578" s="735"/>
      <c r="C578" s="700"/>
      <c r="D578" s="673"/>
      <c r="E578" s="672"/>
      <c r="F578" s="672"/>
      <c r="G578" s="672"/>
      <c r="H578" s="672"/>
      <c r="I578" s="672"/>
      <c r="J578" s="672"/>
      <c r="K578" s="707"/>
    </row>
    <row r="579" spans="1:11">
      <c r="A579" s="674" t="s">
        <v>233</v>
      </c>
      <c r="B579" s="728"/>
      <c r="C579" s="752"/>
      <c r="D579" s="751">
        <v>30000000</v>
      </c>
      <c r="E579" s="749"/>
      <c r="F579" s="749">
        <v>2949493.68</v>
      </c>
      <c r="G579" s="749">
        <v>16008331.27</v>
      </c>
      <c r="H579" s="758">
        <v>15000000</v>
      </c>
      <c r="I579" s="676">
        <v>1008331.2699999996</v>
      </c>
      <c r="J579" s="724">
        <v>6.722208466666664E-2</v>
      </c>
      <c r="K579" s="750">
        <v>30000000</v>
      </c>
    </row>
    <row r="580" spans="1:11">
      <c r="A580" s="674" t="s">
        <v>234</v>
      </c>
      <c r="B580" s="728"/>
      <c r="C580" s="752"/>
      <c r="D580" s="751"/>
      <c r="E580" s="749"/>
      <c r="F580" s="749"/>
      <c r="G580" s="749">
        <v>0</v>
      </c>
      <c r="H580" s="758">
        <v>0</v>
      </c>
      <c r="I580" s="676">
        <v>0</v>
      </c>
      <c r="J580" s="724" t="s">
        <v>1301</v>
      </c>
      <c r="K580" s="750"/>
    </row>
    <row r="581" spans="1:11">
      <c r="A581" s="686" t="s">
        <v>235</v>
      </c>
      <c r="B581" s="730"/>
      <c r="C581" s="752"/>
      <c r="D581" s="751"/>
      <c r="E581" s="749"/>
      <c r="F581" s="749"/>
      <c r="G581" s="749">
        <v>0</v>
      </c>
      <c r="H581" s="758">
        <v>0</v>
      </c>
      <c r="I581" s="676">
        <v>0</v>
      </c>
      <c r="J581" s="724" t="s">
        <v>1301</v>
      </c>
      <c r="K581" s="750"/>
    </row>
    <row r="582" spans="1:11">
      <c r="A582" s="686" t="s">
        <v>236</v>
      </c>
      <c r="B582" s="730"/>
      <c r="C582" s="752"/>
      <c r="D582" s="751"/>
      <c r="E582" s="749"/>
      <c r="F582" s="749"/>
      <c r="G582" s="749">
        <v>0</v>
      </c>
      <c r="H582" s="758">
        <v>0</v>
      </c>
      <c r="I582" s="676">
        <v>0</v>
      </c>
      <c r="J582" s="724" t="s">
        <v>1301</v>
      </c>
      <c r="K582" s="750"/>
    </row>
    <row r="583" spans="1:11">
      <c r="A583" s="733" t="s">
        <v>237</v>
      </c>
      <c r="B583" s="730"/>
      <c r="C583" s="752"/>
      <c r="D583" s="751">
        <v>4300000</v>
      </c>
      <c r="E583" s="749"/>
      <c r="F583" s="749">
        <v>366926</v>
      </c>
      <c r="G583" s="749">
        <v>2221756</v>
      </c>
      <c r="H583" s="758">
        <v>2150000</v>
      </c>
      <c r="I583" s="676">
        <v>71756</v>
      </c>
      <c r="J583" s="724">
        <v>3.3374883720930233E-2</v>
      </c>
      <c r="K583" s="750">
        <v>4300000</v>
      </c>
    </row>
    <row r="584" spans="1:11">
      <c r="A584" s="686" t="s">
        <v>238</v>
      </c>
      <c r="B584" s="730"/>
      <c r="C584" s="752"/>
      <c r="D584" s="751"/>
      <c r="E584" s="749"/>
      <c r="F584" s="749"/>
      <c r="G584" s="749">
        <v>0</v>
      </c>
      <c r="H584" s="758">
        <v>0</v>
      </c>
      <c r="I584" s="676">
        <v>0</v>
      </c>
      <c r="J584" s="724" t="s">
        <v>1301</v>
      </c>
      <c r="K584" s="750"/>
    </row>
    <row r="585" spans="1:11">
      <c r="A585" s="686" t="s">
        <v>239</v>
      </c>
      <c r="B585" s="730"/>
      <c r="C585" s="752"/>
      <c r="D585" s="751">
        <v>867970</v>
      </c>
      <c r="E585" s="749"/>
      <c r="F585" s="749">
        <v>78588.649999999994</v>
      </c>
      <c r="G585" s="749">
        <v>376807.48</v>
      </c>
      <c r="H585" s="758">
        <v>433985</v>
      </c>
      <c r="I585" s="676">
        <v>-57177.520000000019</v>
      </c>
      <c r="J585" s="724">
        <v>-0.13174999135914839</v>
      </c>
      <c r="K585" s="750">
        <v>867970</v>
      </c>
    </row>
    <row r="586" spans="1:11">
      <c r="A586" s="686" t="s">
        <v>240</v>
      </c>
      <c r="B586" s="730"/>
      <c r="C586" s="752"/>
      <c r="D586" s="751">
        <v>11776000</v>
      </c>
      <c r="E586" s="749"/>
      <c r="F586" s="749">
        <v>1285691</v>
      </c>
      <c r="G586" s="749">
        <v>7989323</v>
      </c>
      <c r="H586" s="758">
        <v>5888000</v>
      </c>
      <c r="I586" s="676">
        <v>2101323</v>
      </c>
      <c r="J586" s="724">
        <v>0.35688230298913043</v>
      </c>
      <c r="K586" s="750">
        <v>11776000</v>
      </c>
    </row>
    <row r="587" spans="1:11">
      <c r="A587" s="686" t="s">
        <v>241</v>
      </c>
      <c r="B587" s="730"/>
      <c r="C587" s="752"/>
      <c r="D587" s="751">
        <v>5000000</v>
      </c>
      <c r="E587" s="749"/>
      <c r="F587" s="749"/>
      <c r="G587" s="749">
        <v>763167</v>
      </c>
      <c r="H587" s="758">
        <v>2500000</v>
      </c>
      <c r="I587" s="676">
        <v>-1736833</v>
      </c>
      <c r="J587" s="724">
        <v>-0.69473320000000005</v>
      </c>
      <c r="K587" s="750">
        <v>5000000</v>
      </c>
    </row>
    <row r="588" spans="1:11">
      <c r="A588" s="686" t="s">
        <v>242</v>
      </c>
      <c r="B588" s="730"/>
      <c r="C588" s="752"/>
      <c r="D588" s="751"/>
      <c r="E588" s="749"/>
      <c r="F588" s="749"/>
      <c r="G588" s="749">
        <v>0</v>
      </c>
      <c r="H588" s="758">
        <v>0</v>
      </c>
      <c r="I588" s="676">
        <v>0</v>
      </c>
      <c r="J588" s="724" t="s">
        <v>1301</v>
      </c>
      <c r="K588" s="750"/>
    </row>
    <row r="589" spans="1:11">
      <c r="A589" s="686" t="s">
        <v>1326</v>
      </c>
      <c r="B589" s="730"/>
      <c r="C589" s="752"/>
      <c r="D589" s="751">
        <v>100000</v>
      </c>
      <c r="E589" s="749"/>
      <c r="F589" s="749">
        <v>34190</v>
      </c>
      <c r="G589" s="749">
        <v>116690</v>
      </c>
      <c r="H589" s="758">
        <v>50000</v>
      </c>
      <c r="I589" s="676">
        <v>66690</v>
      </c>
      <c r="J589" s="724">
        <v>1.3338000000000001</v>
      </c>
      <c r="K589" s="750">
        <v>100000</v>
      </c>
    </row>
    <row r="590" spans="1:11">
      <c r="A590" s="686" t="s">
        <v>243</v>
      </c>
      <c r="B590" s="730"/>
      <c r="C590" s="752"/>
      <c r="D590" s="751">
        <v>7300000</v>
      </c>
      <c r="E590" s="749"/>
      <c r="F590" s="749">
        <v>329734</v>
      </c>
      <c r="G590" s="749">
        <v>2794242.53</v>
      </c>
      <c r="H590" s="758">
        <v>3650000</v>
      </c>
      <c r="I590" s="676">
        <v>-855757.4700000002</v>
      </c>
      <c r="J590" s="724">
        <v>-0.23445410136986308</v>
      </c>
      <c r="K590" s="750">
        <v>7300000</v>
      </c>
    </row>
    <row r="591" spans="1:11">
      <c r="A591" s="686" t="s">
        <v>244</v>
      </c>
      <c r="B591" s="730"/>
      <c r="C591" s="752"/>
      <c r="D591" s="751">
        <v>0</v>
      </c>
      <c r="E591" s="749"/>
      <c r="F591" s="749"/>
      <c r="G591" s="749">
        <v>0</v>
      </c>
      <c r="H591" s="758">
        <v>0</v>
      </c>
      <c r="I591" s="676">
        <v>0</v>
      </c>
      <c r="J591" s="724" t="s">
        <v>1301</v>
      </c>
      <c r="K591" s="750">
        <v>0</v>
      </c>
    </row>
    <row r="592" spans="1:11">
      <c r="A592" s="734" t="s">
        <v>1300</v>
      </c>
      <c r="B592" s="730"/>
      <c r="C592" s="752"/>
      <c r="D592" s="751">
        <v>241457000</v>
      </c>
      <c r="E592" s="749"/>
      <c r="F592" s="749">
        <v>78192000</v>
      </c>
      <c r="G592" s="749">
        <v>181244790.56999999</v>
      </c>
      <c r="H592" s="758">
        <v>160971332</v>
      </c>
      <c r="I592" s="676">
        <v>20273458.569999993</v>
      </c>
      <c r="J592" s="724">
        <v>0.12594452886803467</v>
      </c>
      <c r="K592" s="750">
        <v>241457000</v>
      </c>
    </row>
    <row r="593" spans="1:11">
      <c r="A593" s="686" t="s">
        <v>245</v>
      </c>
      <c r="B593" s="730"/>
      <c r="C593" s="752"/>
      <c r="D593" s="751">
        <v>1800000</v>
      </c>
      <c r="E593" s="749"/>
      <c r="F593" s="749">
        <v>83154.429999999993</v>
      </c>
      <c r="G593" s="749">
        <v>700618.54</v>
      </c>
      <c r="H593" s="758">
        <v>900000</v>
      </c>
      <c r="I593" s="676">
        <v>-199381.45999999996</v>
      </c>
      <c r="J593" s="724">
        <v>-0.22153495555555552</v>
      </c>
      <c r="K593" s="750">
        <v>1800000</v>
      </c>
    </row>
    <row r="594" spans="1:11">
      <c r="A594" s="674" t="s">
        <v>955</v>
      </c>
      <c r="B594" s="728"/>
      <c r="C594" s="752"/>
      <c r="D594" s="751"/>
      <c r="E594" s="749"/>
      <c r="F594" s="749"/>
      <c r="G594" s="749"/>
      <c r="H594" s="758">
        <v>0</v>
      </c>
      <c r="I594" s="676">
        <v>0</v>
      </c>
      <c r="J594" s="724" t="s">
        <v>1301</v>
      </c>
      <c r="K594" s="750"/>
    </row>
    <row r="595" spans="1:11">
      <c r="A595" s="747" t="s">
        <v>872</v>
      </c>
      <c r="B595" s="748"/>
      <c r="C595" s="738">
        <v>0</v>
      </c>
      <c r="D595" s="739">
        <v>302600970</v>
      </c>
      <c r="E595" s="740">
        <v>0</v>
      </c>
      <c r="F595" s="740">
        <v>83319777.760000005</v>
      </c>
      <c r="G595" s="740">
        <v>212215726.38999999</v>
      </c>
      <c r="H595" s="740">
        <v>191543317</v>
      </c>
      <c r="I595" s="740">
        <v>20672409.389999986</v>
      </c>
      <c r="J595" s="741">
        <v>0.10792550590527773</v>
      </c>
      <c r="K595" s="742">
        <v>302600970</v>
      </c>
    </row>
    <row r="596" spans="1:11">
      <c r="A596" s="675"/>
      <c r="B596" s="728"/>
      <c r="C596" s="693"/>
      <c r="D596" s="677"/>
      <c r="E596" s="676"/>
      <c r="F596" s="676"/>
      <c r="G596" s="676"/>
      <c r="H596" s="676"/>
      <c r="I596" s="676"/>
      <c r="J596" s="676"/>
      <c r="K596" s="695"/>
    </row>
    <row r="597" spans="1:11">
      <c r="A597" s="671" t="s">
        <v>956</v>
      </c>
      <c r="B597" s="729"/>
      <c r="C597" s="693"/>
      <c r="D597" s="677"/>
      <c r="E597" s="676"/>
      <c r="F597" s="676"/>
      <c r="G597" s="676"/>
      <c r="H597" s="676"/>
      <c r="I597" s="676"/>
      <c r="J597" s="676"/>
      <c r="K597" s="695"/>
    </row>
    <row r="598" spans="1:11">
      <c r="A598" s="674" t="s">
        <v>145</v>
      </c>
      <c r="B598" s="730"/>
      <c r="C598" s="752"/>
      <c r="D598" s="751">
        <v>133872944</v>
      </c>
      <c r="E598" s="749"/>
      <c r="F598" s="749">
        <v>9753601</v>
      </c>
      <c r="G598" s="749">
        <v>59085014.450000003</v>
      </c>
      <c r="H598" s="758">
        <v>66936472</v>
      </c>
      <c r="I598" s="676">
        <v>-7851457.549999997</v>
      </c>
      <c r="J598" s="724">
        <v>-0.11729715229090647</v>
      </c>
      <c r="K598" s="750">
        <v>133872944</v>
      </c>
    </row>
    <row r="599" spans="1:11">
      <c r="A599" s="674" t="s">
        <v>146</v>
      </c>
      <c r="B599" s="728"/>
      <c r="C599" s="752"/>
      <c r="D599" s="751">
        <v>20646485.426111985</v>
      </c>
      <c r="E599" s="749"/>
      <c r="F599" s="749">
        <v>1664446.48</v>
      </c>
      <c r="G599" s="749">
        <v>9986676.9600000009</v>
      </c>
      <c r="H599" s="758">
        <v>10323242.713055992</v>
      </c>
      <c r="I599" s="676">
        <v>-336565.7530559916</v>
      </c>
      <c r="J599" s="724">
        <v>-3.2602716259914219E-2</v>
      </c>
      <c r="K599" s="750">
        <v>20646485.426111985</v>
      </c>
    </row>
    <row r="600" spans="1:11">
      <c r="A600" s="686" t="s">
        <v>957</v>
      </c>
      <c r="B600" s="730"/>
      <c r="C600" s="752"/>
      <c r="D600" s="751">
        <v>15000000</v>
      </c>
      <c r="E600" s="749"/>
      <c r="F600" s="749"/>
      <c r="G600" s="749">
        <v>0</v>
      </c>
      <c r="H600" s="758">
        <v>7500000</v>
      </c>
      <c r="I600" s="676">
        <v>-7500000</v>
      </c>
      <c r="J600" s="724">
        <v>-1</v>
      </c>
      <c r="K600" s="750">
        <v>15000000</v>
      </c>
    </row>
    <row r="601" spans="1:11">
      <c r="A601" s="686" t="s">
        <v>874</v>
      </c>
      <c r="B601" s="730"/>
      <c r="C601" s="752"/>
      <c r="D601" s="751">
        <v>30000000</v>
      </c>
      <c r="E601" s="749"/>
      <c r="F601" s="749"/>
      <c r="G601" s="749">
        <v>0</v>
      </c>
      <c r="H601" s="758">
        <v>15000000</v>
      </c>
      <c r="I601" s="676">
        <v>-15000000</v>
      </c>
      <c r="J601" s="724">
        <v>-1</v>
      </c>
      <c r="K601" s="750">
        <v>30000000</v>
      </c>
    </row>
    <row r="602" spans="1:11">
      <c r="A602" s="686" t="s">
        <v>147</v>
      </c>
      <c r="B602" s="730"/>
      <c r="C602" s="752"/>
      <c r="D602" s="751">
        <v>770000</v>
      </c>
      <c r="E602" s="749"/>
      <c r="F602" s="749">
        <v>25388.15</v>
      </c>
      <c r="G602" s="749">
        <v>88970.92</v>
      </c>
      <c r="H602" s="758">
        <v>385000</v>
      </c>
      <c r="I602" s="676">
        <v>-296029.08</v>
      </c>
      <c r="J602" s="724">
        <v>-0.76890670129870131</v>
      </c>
      <c r="K602" s="750">
        <v>770000</v>
      </c>
    </row>
    <row r="603" spans="1:11">
      <c r="A603" s="686" t="s">
        <v>958</v>
      </c>
      <c r="B603" s="730"/>
      <c r="C603" s="752"/>
      <c r="D603" s="751"/>
      <c r="E603" s="749"/>
      <c r="F603" s="749"/>
      <c r="G603" s="749">
        <v>0</v>
      </c>
      <c r="H603" s="758">
        <v>0</v>
      </c>
      <c r="I603" s="676">
        <v>0</v>
      </c>
      <c r="J603" s="724" t="s">
        <v>1301</v>
      </c>
      <c r="K603" s="750"/>
    </row>
    <row r="604" spans="1:11">
      <c r="A604" s="686" t="s">
        <v>150</v>
      </c>
      <c r="B604" s="730"/>
      <c r="C604" s="752"/>
      <c r="D604" s="751">
        <v>8800000</v>
      </c>
      <c r="E604" s="749"/>
      <c r="F604" s="749">
        <v>286857.28999999998</v>
      </c>
      <c r="G604" s="749">
        <v>3247888.31</v>
      </c>
      <c r="H604" s="758">
        <v>4400000</v>
      </c>
      <c r="I604" s="676">
        <v>-1152111.69</v>
      </c>
      <c r="J604" s="724">
        <v>-0.26184356590909091</v>
      </c>
      <c r="K604" s="750">
        <v>8800000</v>
      </c>
    </row>
    <row r="605" spans="1:11">
      <c r="A605" s="686" t="s">
        <v>151</v>
      </c>
      <c r="B605" s="730"/>
      <c r="C605" s="752"/>
      <c r="D605" s="751">
        <v>13450000</v>
      </c>
      <c r="E605" s="749"/>
      <c r="F605" s="749">
        <v>1643889.75</v>
      </c>
      <c r="G605" s="749">
        <v>3006909.26</v>
      </c>
      <c r="H605" s="758">
        <v>6725000</v>
      </c>
      <c r="I605" s="676">
        <v>-3718090.74</v>
      </c>
      <c r="J605" s="724">
        <v>-0.55287594646840155</v>
      </c>
      <c r="K605" s="750">
        <v>13450000</v>
      </c>
    </row>
    <row r="606" spans="1:11">
      <c r="A606" s="733" t="s">
        <v>1300</v>
      </c>
      <c r="B606" s="730"/>
      <c r="C606" s="752"/>
      <c r="D606" s="751"/>
      <c r="E606" s="749"/>
      <c r="F606" s="749"/>
      <c r="G606" s="749">
        <v>0</v>
      </c>
      <c r="H606" s="758">
        <v>0</v>
      </c>
      <c r="I606" s="676">
        <v>0</v>
      </c>
      <c r="J606" s="724" t="s">
        <v>1301</v>
      </c>
      <c r="K606" s="750"/>
    </row>
    <row r="607" spans="1:11">
      <c r="A607" s="686" t="s">
        <v>154</v>
      </c>
      <c r="B607" s="730"/>
      <c r="C607" s="752"/>
      <c r="D607" s="751">
        <v>78773439</v>
      </c>
      <c r="E607" s="749"/>
      <c r="F607" s="749">
        <v>9519527</v>
      </c>
      <c r="G607" s="749">
        <v>42594166.120000005</v>
      </c>
      <c r="H607" s="758">
        <v>39386719.5</v>
      </c>
      <c r="I607" s="676">
        <v>3207446.6200000048</v>
      </c>
      <c r="J607" s="724">
        <v>8.1434723701729078E-2</v>
      </c>
      <c r="K607" s="750">
        <v>78773439</v>
      </c>
    </row>
    <row r="608" spans="1:11">
      <c r="A608" s="674" t="s">
        <v>959</v>
      </c>
      <c r="B608" s="728"/>
      <c r="C608" s="752"/>
      <c r="D608" s="751"/>
      <c r="E608" s="749"/>
      <c r="F608" s="749"/>
      <c r="G608" s="749"/>
      <c r="H608" s="758">
        <v>0</v>
      </c>
      <c r="I608" s="676">
        <v>0</v>
      </c>
      <c r="J608" s="724" t="s">
        <v>1301</v>
      </c>
      <c r="K608" s="750"/>
    </row>
    <row r="609" spans="1:11">
      <c r="A609" s="688" t="s">
        <v>876</v>
      </c>
      <c r="B609" s="731"/>
      <c r="C609" s="712">
        <v>0</v>
      </c>
      <c r="D609" s="682">
        <v>301312868.426112</v>
      </c>
      <c r="E609" s="681">
        <v>0</v>
      </c>
      <c r="F609" s="681">
        <v>22893709.670000002</v>
      </c>
      <c r="G609" s="681">
        <v>118009626.02000001</v>
      </c>
      <c r="H609" s="681">
        <v>150656434.213056</v>
      </c>
      <c r="I609" s="681">
        <v>-32646808.193055987</v>
      </c>
      <c r="J609" s="725">
        <v>-0.21669707214022718</v>
      </c>
      <c r="K609" s="696">
        <v>301312868.426112</v>
      </c>
    </row>
    <row r="610" spans="1:11">
      <c r="A610" s="675"/>
      <c r="B610" s="728"/>
      <c r="C610" s="693"/>
      <c r="D610" s="677"/>
      <c r="E610" s="676"/>
      <c r="F610" s="676"/>
      <c r="G610" s="676"/>
      <c r="H610" s="676"/>
      <c r="I610" s="678"/>
      <c r="J610" s="678"/>
      <c r="K610" s="695"/>
    </row>
    <row r="611" spans="1:11">
      <c r="A611" s="687" t="s">
        <v>877</v>
      </c>
      <c r="B611" s="728"/>
      <c r="C611" s="692">
        <v>0</v>
      </c>
      <c r="D611" s="680">
        <v>1288101.5738880038</v>
      </c>
      <c r="E611" s="679">
        <v>0</v>
      </c>
      <c r="F611" s="679">
        <v>60426068.090000004</v>
      </c>
      <c r="G611" s="679">
        <v>94206100.369999975</v>
      </c>
      <c r="H611" s="679">
        <v>40886882.786944002</v>
      </c>
      <c r="I611" s="691">
        <v>53319217.583055973</v>
      </c>
      <c r="J611" s="691">
        <v>1.3040665844078938</v>
      </c>
      <c r="K611" s="703">
        <v>1288101.5738880038</v>
      </c>
    </row>
    <row r="612" spans="1:11">
      <c r="A612" s="757" t="s">
        <v>1302</v>
      </c>
      <c r="B612" s="728"/>
      <c r="C612" s="752"/>
      <c r="D612" s="751">
        <v>81736000</v>
      </c>
      <c r="E612" s="749"/>
      <c r="F612" s="751">
        <v>19597000</v>
      </c>
      <c r="G612" s="751">
        <v>65549000</v>
      </c>
      <c r="H612" s="758">
        <v>54490666</v>
      </c>
      <c r="I612" s="678">
        <v>11058334</v>
      </c>
      <c r="J612" s="691">
        <v>0.20293996773685974</v>
      </c>
      <c r="K612" s="750">
        <v>81736000</v>
      </c>
    </row>
    <row r="613" spans="1:11" ht="38.25">
      <c r="A613" s="757" t="s">
        <v>1327</v>
      </c>
      <c r="B613" s="728"/>
      <c r="C613" s="752"/>
      <c r="D613" s="751"/>
      <c r="E613" s="749"/>
      <c r="F613" s="749"/>
      <c r="G613" s="749"/>
      <c r="H613" s="749"/>
      <c r="I613" s="678">
        <v>0</v>
      </c>
      <c r="J613" s="691" t="s">
        <v>1301</v>
      </c>
      <c r="K613" s="750"/>
    </row>
    <row r="614" spans="1:11">
      <c r="A614" s="734" t="s">
        <v>1328</v>
      </c>
      <c r="B614" s="728"/>
      <c r="C614" s="753"/>
      <c r="D614" s="754"/>
      <c r="E614" s="755"/>
      <c r="F614" s="755"/>
      <c r="G614" s="755"/>
      <c r="H614" s="755"/>
      <c r="I614" s="678">
        <v>0</v>
      </c>
      <c r="J614" s="691" t="s">
        <v>1301</v>
      </c>
      <c r="K614" s="756"/>
    </row>
    <row r="615" spans="1:11">
      <c r="A615" s="714" t="s">
        <v>879</v>
      </c>
      <c r="B615" s="737"/>
      <c r="C615" s="715">
        <v>0</v>
      </c>
      <c r="D615" s="716">
        <v>83024101.573888004</v>
      </c>
      <c r="E615" s="717">
        <v>0</v>
      </c>
      <c r="F615" s="717">
        <v>80023068.090000004</v>
      </c>
      <c r="G615" s="717">
        <v>159755100.36999997</v>
      </c>
      <c r="H615" s="717">
        <v>95377548.786944002</v>
      </c>
      <c r="I615" s="723"/>
      <c r="J615" s="723"/>
      <c r="K615" s="718">
        <v>83024101.573888004</v>
      </c>
    </row>
    <row r="616" spans="1:11">
      <c r="A616" s="674" t="s">
        <v>960</v>
      </c>
      <c r="B616" s="728"/>
      <c r="C616" s="753"/>
      <c r="D616" s="754"/>
      <c r="E616" s="755"/>
      <c r="F616" s="755"/>
      <c r="G616" s="755"/>
      <c r="H616" s="755"/>
      <c r="I616" s="690">
        <v>0</v>
      </c>
      <c r="J616" s="690" t="s">
        <v>1301</v>
      </c>
      <c r="K616" s="756"/>
    </row>
    <row r="617" spans="1:11">
      <c r="A617" s="687" t="s">
        <v>961</v>
      </c>
      <c r="B617" s="728"/>
      <c r="C617" s="692">
        <v>0</v>
      </c>
      <c r="D617" s="680">
        <v>83024101.573888004</v>
      </c>
      <c r="E617" s="679">
        <v>0</v>
      </c>
      <c r="F617" s="679">
        <v>80023068.090000004</v>
      </c>
      <c r="G617" s="679">
        <v>159755100.36999997</v>
      </c>
      <c r="H617" s="679">
        <v>95377548.786944002</v>
      </c>
      <c r="I617" s="721"/>
      <c r="J617" s="721"/>
      <c r="K617" s="703">
        <v>83024101.573888004</v>
      </c>
    </row>
    <row r="618" spans="1:11">
      <c r="A618" s="674" t="s">
        <v>962</v>
      </c>
      <c r="B618" s="728"/>
      <c r="C618" s="752"/>
      <c r="D618" s="751"/>
      <c r="E618" s="749"/>
      <c r="F618" s="749"/>
      <c r="G618" s="749"/>
      <c r="H618" s="749"/>
      <c r="I618" s="720"/>
      <c r="J618" s="720"/>
      <c r="K618" s="750"/>
    </row>
    <row r="619" spans="1:11">
      <c r="A619" s="743" t="s">
        <v>963</v>
      </c>
      <c r="B619" s="732"/>
      <c r="C619" s="745">
        <v>0</v>
      </c>
      <c r="D619" s="746">
        <v>83024101.573888004</v>
      </c>
      <c r="E619" s="744">
        <v>0</v>
      </c>
      <c r="F619" s="744">
        <v>80023068.090000004</v>
      </c>
      <c r="G619" s="744">
        <v>159755100.36999997</v>
      </c>
      <c r="H619" s="744">
        <v>95377548.786944002</v>
      </c>
      <c r="I619" s="720"/>
      <c r="J619" s="720"/>
      <c r="K619" s="745">
        <v>83024101.573888004</v>
      </c>
    </row>
    <row r="620" spans="1:11">
      <c r="A620" s="719" t="s">
        <v>880</v>
      </c>
      <c r="B620" s="736"/>
      <c r="C620" s="753"/>
      <c r="D620" s="754"/>
      <c r="E620" s="755"/>
      <c r="F620" s="755"/>
      <c r="G620" s="755"/>
      <c r="H620" s="755"/>
      <c r="I620" s="722"/>
      <c r="J620" s="722"/>
      <c r="K620" s="756"/>
    </row>
    <row r="621" spans="1:11">
      <c r="A621" s="689" t="s">
        <v>881</v>
      </c>
      <c r="B621" s="727"/>
      <c r="C621" s="713">
        <v>0</v>
      </c>
      <c r="D621" s="684">
        <v>83024101.573888004</v>
      </c>
      <c r="E621" s="683">
        <v>0</v>
      </c>
      <c r="F621" s="683">
        <v>80023068.090000004</v>
      </c>
      <c r="G621" s="683">
        <v>159755100.36999997</v>
      </c>
      <c r="H621" s="683">
        <v>95377548.786944002</v>
      </c>
      <c r="I621" s="726"/>
      <c r="J621" s="726"/>
      <c r="K621" s="708">
        <v>83024101.573888004</v>
      </c>
    </row>
    <row r="624" spans="1:11">
      <c r="A624" s="1654" t="s">
        <v>1329</v>
      </c>
      <c r="B624" s="1654"/>
      <c r="C624" s="1654"/>
      <c r="D624" s="1654"/>
      <c r="E624" s="1654"/>
      <c r="F624" s="1654"/>
      <c r="G624" s="1654"/>
      <c r="H624" s="1654"/>
      <c r="I624" s="1654"/>
      <c r="J624" s="1654"/>
      <c r="K624" s="1654"/>
    </row>
    <row r="625" spans="1:11">
      <c r="A625" s="1565" t="s">
        <v>933</v>
      </c>
      <c r="B625" s="1650" t="s">
        <v>912</v>
      </c>
      <c r="C625" s="778" t="s">
        <v>1299</v>
      </c>
      <c r="D625" s="798" t="s">
        <v>1175</v>
      </c>
      <c r="E625" s="791"/>
      <c r="F625" s="791"/>
      <c r="G625" s="791"/>
      <c r="H625" s="791"/>
      <c r="I625" s="791"/>
      <c r="J625" s="791"/>
      <c r="K625" s="792"/>
    </row>
    <row r="626" spans="1:11" ht="25.5">
      <c r="A626" s="1566"/>
      <c r="B626" s="1651"/>
      <c r="C626" s="783" t="s">
        <v>859</v>
      </c>
      <c r="D626" s="801" t="s">
        <v>860</v>
      </c>
      <c r="E626" s="779" t="s">
        <v>861</v>
      </c>
      <c r="F626" s="779" t="s">
        <v>862</v>
      </c>
      <c r="G626" s="779" t="s">
        <v>863</v>
      </c>
      <c r="H626" s="779" t="s">
        <v>864</v>
      </c>
      <c r="I626" s="779" t="s">
        <v>865</v>
      </c>
      <c r="J626" s="789" t="s">
        <v>865</v>
      </c>
      <c r="K626" s="785" t="s">
        <v>866</v>
      </c>
    </row>
    <row r="627" spans="1:11">
      <c r="A627" s="760" t="s">
        <v>763</v>
      </c>
      <c r="B627" s="818">
        <v>1</v>
      </c>
      <c r="C627" s="788"/>
      <c r="D627" s="799"/>
      <c r="E627" s="794"/>
      <c r="F627" s="769"/>
      <c r="G627" s="769"/>
      <c r="H627" s="769"/>
      <c r="I627" s="769"/>
      <c r="J627" s="795" t="s">
        <v>867</v>
      </c>
      <c r="K627" s="790"/>
    </row>
    <row r="628" spans="1:11">
      <c r="A628" s="787" t="s">
        <v>964</v>
      </c>
      <c r="B628" s="827">
        <v>2</v>
      </c>
      <c r="C628" s="777"/>
      <c r="D628" s="802"/>
      <c r="E628" s="764"/>
      <c r="F628" s="764"/>
      <c r="G628" s="764"/>
      <c r="H628" s="764"/>
      <c r="I628" s="764"/>
      <c r="J628" s="764"/>
      <c r="K628" s="780"/>
    </row>
    <row r="629" spans="1:11">
      <c r="A629" s="814" t="s">
        <v>935</v>
      </c>
      <c r="B629" s="819"/>
      <c r="C629" s="829">
        <v>0</v>
      </c>
      <c r="D629" s="830">
        <v>0</v>
      </c>
      <c r="E629" s="765">
        <v>0</v>
      </c>
      <c r="F629" s="765">
        <v>0</v>
      </c>
      <c r="G629" s="765">
        <v>0</v>
      </c>
      <c r="H629" s="765">
        <v>0</v>
      </c>
      <c r="I629" s="764">
        <v>0</v>
      </c>
      <c r="J629" s="809" t="s">
        <v>1301</v>
      </c>
      <c r="K629" s="780">
        <v>0</v>
      </c>
    </row>
    <row r="630" spans="1:11">
      <c r="A630" s="814" t="s">
        <v>936</v>
      </c>
      <c r="B630" s="819"/>
      <c r="C630" s="843">
        <v>0</v>
      </c>
      <c r="D630" s="845">
        <v>8456600</v>
      </c>
      <c r="E630" s="815">
        <v>0</v>
      </c>
      <c r="F630" s="815">
        <v>916270.12079999992</v>
      </c>
      <c r="G630" s="815">
        <v>16551788.6346</v>
      </c>
      <c r="H630" s="815">
        <v>4228300</v>
      </c>
      <c r="I630" s="764">
        <v>12323488.6346</v>
      </c>
      <c r="J630" s="809">
        <v>2.9145256094884471</v>
      </c>
      <c r="K630" s="842">
        <v>8456600</v>
      </c>
    </row>
    <row r="631" spans="1:11">
      <c r="A631" s="814" t="s">
        <v>937</v>
      </c>
      <c r="B631" s="819"/>
      <c r="C631" s="843">
        <v>0</v>
      </c>
      <c r="D631" s="845">
        <v>0</v>
      </c>
      <c r="E631" s="815">
        <v>0</v>
      </c>
      <c r="F631" s="815">
        <v>0</v>
      </c>
      <c r="G631" s="815">
        <v>0</v>
      </c>
      <c r="H631" s="815">
        <v>0</v>
      </c>
      <c r="I631" s="764">
        <v>0</v>
      </c>
      <c r="J631" s="809" t="s">
        <v>1301</v>
      </c>
      <c r="K631" s="842">
        <v>0</v>
      </c>
    </row>
    <row r="632" spans="1:11">
      <c r="A632" s="814" t="s">
        <v>938</v>
      </c>
      <c r="B632" s="819"/>
      <c r="C632" s="843">
        <v>0</v>
      </c>
      <c r="D632" s="845">
        <v>900000</v>
      </c>
      <c r="E632" s="815">
        <v>0</v>
      </c>
      <c r="F632" s="815">
        <v>0</v>
      </c>
      <c r="G632" s="815">
        <v>342970.99</v>
      </c>
      <c r="H632" s="815">
        <v>450000</v>
      </c>
      <c r="I632" s="764">
        <v>-107029.01000000001</v>
      </c>
      <c r="J632" s="809">
        <v>-0.23784224444444446</v>
      </c>
      <c r="K632" s="842">
        <v>900000</v>
      </c>
    </row>
    <row r="633" spans="1:11">
      <c r="A633" s="814" t="s">
        <v>939</v>
      </c>
      <c r="B633" s="819"/>
      <c r="C633" s="843">
        <v>0</v>
      </c>
      <c r="D633" s="845">
        <v>42955000</v>
      </c>
      <c r="E633" s="815">
        <v>0</v>
      </c>
      <c r="F633" s="815">
        <v>18243723.190400001</v>
      </c>
      <c r="G633" s="815">
        <v>41288254.892400004</v>
      </c>
      <c r="H633" s="815">
        <v>21477500</v>
      </c>
      <c r="I633" s="764">
        <v>19810754.892400004</v>
      </c>
      <c r="J633" s="809">
        <v>0.92239575799790496</v>
      </c>
      <c r="K633" s="842">
        <v>42955000</v>
      </c>
    </row>
    <row r="634" spans="1:11">
      <c r="A634" s="814" t="s">
        <v>940</v>
      </c>
      <c r="B634" s="819"/>
      <c r="C634" s="843">
        <v>0</v>
      </c>
      <c r="D634" s="845">
        <v>55690877</v>
      </c>
      <c r="E634" s="815">
        <v>0</v>
      </c>
      <c r="F634" s="815">
        <v>20561202</v>
      </c>
      <c r="G634" s="815">
        <v>50305728</v>
      </c>
      <c r="H634" s="815">
        <v>27845438.5</v>
      </c>
      <c r="I634" s="764">
        <v>22460289.5</v>
      </c>
      <c r="J634" s="809">
        <v>0.80660570312081814</v>
      </c>
      <c r="K634" s="842">
        <v>55690877</v>
      </c>
    </row>
    <row r="635" spans="1:11">
      <c r="A635" s="814" t="s">
        <v>941</v>
      </c>
      <c r="B635" s="819"/>
      <c r="C635" s="843">
        <v>0</v>
      </c>
      <c r="D635" s="845">
        <v>0</v>
      </c>
      <c r="E635" s="815">
        <v>0</v>
      </c>
      <c r="F635" s="815">
        <v>0</v>
      </c>
      <c r="G635" s="815">
        <v>0</v>
      </c>
      <c r="H635" s="815">
        <v>0</v>
      </c>
      <c r="I635" s="764">
        <v>0</v>
      </c>
      <c r="J635" s="809" t="s">
        <v>1301</v>
      </c>
      <c r="K635" s="842">
        <v>0</v>
      </c>
    </row>
    <row r="636" spans="1:11">
      <c r="A636" s="814" t="s">
        <v>942</v>
      </c>
      <c r="B636" s="819"/>
      <c r="C636" s="843">
        <v>0</v>
      </c>
      <c r="D636" s="845">
        <v>0</v>
      </c>
      <c r="E636" s="815">
        <v>0</v>
      </c>
      <c r="F636" s="815">
        <v>0</v>
      </c>
      <c r="G636" s="815">
        <v>0</v>
      </c>
      <c r="H636" s="815">
        <v>0</v>
      </c>
      <c r="I636" s="764">
        <v>0</v>
      </c>
      <c r="J636" s="809" t="s">
        <v>1301</v>
      </c>
      <c r="K636" s="842">
        <v>0</v>
      </c>
    </row>
    <row r="637" spans="1:11">
      <c r="A637" s="814" t="s">
        <v>943</v>
      </c>
      <c r="B637" s="819"/>
      <c r="C637" s="843">
        <v>0</v>
      </c>
      <c r="D637" s="845">
        <v>0</v>
      </c>
      <c r="E637" s="815">
        <v>0</v>
      </c>
      <c r="F637" s="815">
        <v>0</v>
      </c>
      <c r="G637" s="815">
        <v>0</v>
      </c>
      <c r="H637" s="815">
        <v>0</v>
      </c>
      <c r="I637" s="764">
        <v>0</v>
      </c>
      <c r="J637" s="809" t="s">
        <v>1301</v>
      </c>
      <c r="K637" s="842">
        <v>0</v>
      </c>
    </row>
    <row r="638" spans="1:11">
      <c r="A638" s="814" t="s">
        <v>944</v>
      </c>
      <c r="B638" s="819"/>
      <c r="C638" s="843">
        <v>0</v>
      </c>
      <c r="D638" s="845">
        <v>0</v>
      </c>
      <c r="E638" s="815">
        <v>0</v>
      </c>
      <c r="F638" s="815">
        <v>0</v>
      </c>
      <c r="G638" s="815">
        <v>0</v>
      </c>
      <c r="H638" s="815">
        <v>0</v>
      </c>
      <c r="I638" s="764">
        <v>0</v>
      </c>
      <c r="J638" s="809" t="s">
        <v>1301</v>
      </c>
      <c r="K638" s="842">
        <v>0</v>
      </c>
    </row>
    <row r="639" spans="1:11">
      <c r="A639" s="814" t="s">
        <v>945</v>
      </c>
      <c r="B639" s="819"/>
      <c r="C639" s="843">
        <v>0</v>
      </c>
      <c r="D639" s="845">
        <v>0</v>
      </c>
      <c r="E639" s="815">
        <v>0</v>
      </c>
      <c r="F639" s="815">
        <v>0</v>
      </c>
      <c r="G639" s="815">
        <v>0</v>
      </c>
      <c r="H639" s="815">
        <v>0</v>
      </c>
      <c r="I639" s="764">
        <v>0</v>
      </c>
      <c r="J639" s="809" t="s">
        <v>1301</v>
      </c>
      <c r="K639" s="842">
        <v>0</v>
      </c>
    </row>
    <row r="640" spans="1:11">
      <c r="A640" s="814" t="s">
        <v>946</v>
      </c>
      <c r="B640" s="819"/>
      <c r="C640" s="843">
        <v>0</v>
      </c>
      <c r="D640" s="845">
        <v>0</v>
      </c>
      <c r="E640" s="815">
        <v>0</v>
      </c>
      <c r="F640" s="815">
        <v>0</v>
      </c>
      <c r="G640" s="815">
        <v>0</v>
      </c>
      <c r="H640" s="815">
        <v>0</v>
      </c>
      <c r="I640" s="764">
        <v>0</v>
      </c>
      <c r="J640" s="809" t="s">
        <v>1301</v>
      </c>
      <c r="K640" s="842">
        <v>0</v>
      </c>
    </row>
    <row r="641" spans="1:11">
      <c r="A641" s="814" t="s">
        <v>947</v>
      </c>
      <c r="B641" s="819"/>
      <c r="C641" s="843">
        <v>0</v>
      </c>
      <c r="D641" s="845">
        <v>0</v>
      </c>
      <c r="E641" s="815">
        <v>0</v>
      </c>
      <c r="F641" s="815">
        <v>0</v>
      </c>
      <c r="G641" s="815">
        <v>0</v>
      </c>
      <c r="H641" s="815">
        <v>0</v>
      </c>
      <c r="I641" s="764">
        <v>0</v>
      </c>
      <c r="J641" s="809" t="s">
        <v>1301</v>
      </c>
      <c r="K641" s="842">
        <v>0</v>
      </c>
    </row>
    <row r="642" spans="1:11">
      <c r="A642" s="814" t="s">
        <v>948</v>
      </c>
      <c r="B642" s="819"/>
      <c r="C642" s="843">
        <v>0</v>
      </c>
      <c r="D642" s="845">
        <v>0</v>
      </c>
      <c r="E642" s="815">
        <v>0</v>
      </c>
      <c r="F642" s="815">
        <v>0</v>
      </c>
      <c r="G642" s="815">
        <v>0</v>
      </c>
      <c r="H642" s="815">
        <v>0</v>
      </c>
      <c r="I642" s="764">
        <v>0</v>
      </c>
      <c r="J642" s="809" t="s">
        <v>1301</v>
      </c>
      <c r="K642" s="842">
        <v>0</v>
      </c>
    </row>
    <row r="643" spans="1:11">
      <c r="A643" s="814" t="s">
        <v>949</v>
      </c>
      <c r="B643" s="819"/>
      <c r="C643" s="843">
        <v>0</v>
      </c>
      <c r="D643" s="845">
        <v>0</v>
      </c>
      <c r="E643" s="815">
        <v>0</v>
      </c>
      <c r="F643" s="815">
        <v>0</v>
      </c>
      <c r="G643" s="815">
        <v>0</v>
      </c>
      <c r="H643" s="815">
        <v>0</v>
      </c>
      <c r="I643" s="764">
        <v>0</v>
      </c>
      <c r="J643" s="809" t="s">
        <v>1301</v>
      </c>
      <c r="K643" s="842">
        <v>0</v>
      </c>
    </row>
    <row r="644" spans="1:11">
      <c r="A644" s="770" t="s">
        <v>965</v>
      </c>
      <c r="B644" s="819" t="s">
        <v>1330</v>
      </c>
      <c r="C644" s="826">
        <v>0</v>
      </c>
      <c r="D644" s="839">
        <v>108002477</v>
      </c>
      <c r="E644" s="822">
        <v>0</v>
      </c>
      <c r="F644" s="822">
        <v>39721195.3112</v>
      </c>
      <c r="G644" s="822">
        <v>108488742.517</v>
      </c>
      <c r="H644" s="822">
        <v>54001238.5</v>
      </c>
      <c r="I644" s="822">
        <v>54487504.017000005</v>
      </c>
      <c r="J644" s="823">
        <v>1.0090047104567796</v>
      </c>
      <c r="K644" s="825">
        <v>108002477</v>
      </c>
    </row>
    <row r="645" spans="1:11">
      <c r="A645" s="763"/>
      <c r="B645" s="819"/>
      <c r="C645" s="777"/>
      <c r="D645" s="802"/>
      <c r="E645" s="764"/>
      <c r="F645" s="764"/>
      <c r="G645" s="764"/>
      <c r="H645" s="764"/>
      <c r="I645" s="764"/>
      <c r="J645" s="809"/>
      <c r="K645" s="780"/>
    </row>
    <row r="646" spans="1:11">
      <c r="A646" s="761" t="s">
        <v>966</v>
      </c>
      <c r="B646" s="819">
        <v>2</v>
      </c>
      <c r="C646" s="777"/>
      <c r="D646" s="802"/>
      <c r="E646" s="764"/>
      <c r="F646" s="764"/>
      <c r="G646" s="764"/>
      <c r="H646" s="764"/>
      <c r="I646" s="764"/>
      <c r="J646" s="809"/>
      <c r="K646" s="780"/>
    </row>
    <row r="647" spans="1:11">
      <c r="A647" s="814" t="s">
        <v>935</v>
      </c>
      <c r="B647" s="819"/>
      <c r="C647" s="777">
        <v>0</v>
      </c>
      <c r="D647" s="802">
        <v>100000</v>
      </c>
      <c r="E647" s="764">
        <v>0</v>
      </c>
      <c r="F647" s="764">
        <v>0</v>
      </c>
      <c r="G647" s="764">
        <v>0</v>
      </c>
      <c r="H647" s="764">
        <v>50000</v>
      </c>
      <c r="I647" s="764">
        <v>-50000</v>
      </c>
      <c r="J647" s="809">
        <v>-1</v>
      </c>
      <c r="K647" s="780">
        <v>100000</v>
      </c>
    </row>
    <row r="648" spans="1:11">
      <c r="A648" s="814" t="s">
        <v>936</v>
      </c>
      <c r="B648" s="819"/>
      <c r="C648" s="777">
        <v>0</v>
      </c>
      <c r="D648" s="802">
        <v>3871480</v>
      </c>
      <c r="E648" s="764">
        <v>0</v>
      </c>
      <c r="F648" s="764">
        <v>902398</v>
      </c>
      <c r="G648" s="764">
        <v>4631561</v>
      </c>
      <c r="H648" s="764">
        <v>1935740</v>
      </c>
      <c r="I648" s="764">
        <v>2695821</v>
      </c>
      <c r="J648" s="809">
        <v>1.3926565551158729</v>
      </c>
      <c r="K648" s="780">
        <v>3871480</v>
      </c>
    </row>
    <row r="649" spans="1:11">
      <c r="A649" s="814" t="s">
        <v>937</v>
      </c>
      <c r="B649" s="819"/>
      <c r="C649" s="777">
        <v>0</v>
      </c>
      <c r="D649" s="802">
        <v>0</v>
      </c>
      <c r="E649" s="764">
        <v>0</v>
      </c>
      <c r="F649" s="764">
        <v>0</v>
      </c>
      <c r="G649" s="764">
        <v>0</v>
      </c>
      <c r="H649" s="764">
        <v>0</v>
      </c>
      <c r="I649" s="764">
        <v>0</v>
      </c>
      <c r="J649" s="809" t="s">
        <v>1301</v>
      </c>
      <c r="K649" s="780">
        <v>0</v>
      </c>
    </row>
    <row r="650" spans="1:11">
      <c r="A650" s="814" t="s">
        <v>938</v>
      </c>
      <c r="B650" s="819"/>
      <c r="C650" s="777">
        <v>0</v>
      </c>
      <c r="D650" s="802">
        <v>0</v>
      </c>
      <c r="E650" s="764">
        <v>0</v>
      </c>
      <c r="F650" s="764">
        <v>0</v>
      </c>
      <c r="G650" s="764">
        <v>0</v>
      </c>
      <c r="H650" s="764">
        <v>0</v>
      </c>
      <c r="I650" s="764">
        <v>0</v>
      </c>
      <c r="J650" s="809" t="s">
        <v>1301</v>
      </c>
      <c r="K650" s="780">
        <v>0</v>
      </c>
    </row>
    <row r="651" spans="1:11">
      <c r="A651" s="814" t="s">
        <v>939</v>
      </c>
      <c r="B651" s="819"/>
      <c r="C651" s="777">
        <v>0</v>
      </c>
      <c r="D651" s="802">
        <v>350000</v>
      </c>
      <c r="E651" s="764">
        <v>0</v>
      </c>
      <c r="F651" s="764">
        <v>0</v>
      </c>
      <c r="G651" s="764">
        <v>0</v>
      </c>
      <c r="H651" s="764">
        <v>175000</v>
      </c>
      <c r="I651" s="764">
        <v>-175000</v>
      </c>
      <c r="J651" s="809">
        <v>-1</v>
      </c>
      <c r="K651" s="780">
        <v>350000</v>
      </c>
    </row>
    <row r="652" spans="1:11">
      <c r="A652" s="814" t="s">
        <v>940</v>
      </c>
      <c r="B652" s="819"/>
      <c r="C652" s="777">
        <v>0</v>
      </c>
      <c r="D652" s="802">
        <v>700000</v>
      </c>
      <c r="E652" s="764">
        <v>0</v>
      </c>
      <c r="F652" s="764">
        <v>26500</v>
      </c>
      <c r="G652" s="764">
        <v>1467433.176</v>
      </c>
      <c r="H652" s="764">
        <v>350000</v>
      </c>
      <c r="I652" s="764">
        <v>1117433.176</v>
      </c>
      <c r="J652" s="809">
        <v>3.192666217142857</v>
      </c>
      <c r="K652" s="780">
        <v>700000</v>
      </c>
    </row>
    <row r="653" spans="1:11">
      <c r="A653" s="814" t="s">
        <v>941</v>
      </c>
      <c r="B653" s="819"/>
      <c r="C653" s="777">
        <v>0</v>
      </c>
      <c r="D653" s="802">
        <v>0</v>
      </c>
      <c r="E653" s="764">
        <v>0</v>
      </c>
      <c r="F653" s="764">
        <v>0</v>
      </c>
      <c r="G653" s="764">
        <v>0</v>
      </c>
      <c r="H653" s="764">
        <v>0</v>
      </c>
      <c r="I653" s="764">
        <v>0</v>
      </c>
      <c r="J653" s="809" t="s">
        <v>1301</v>
      </c>
      <c r="K653" s="780">
        <v>0</v>
      </c>
    </row>
    <row r="654" spans="1:11">
      <c r="A654" s="814" t="s">
        <v>942</v>
      </c>
      <c r="B654" s="819"/>
      <c r="C654" s="777">
        <v>0</v>
      </c>
      <c r="D654" s="802">
        <v>0</v>
      </c>
      <c r="E654" s="764">
        <v>0</v>
      </c>
      <c r="F654" s="764">
        <v>0</v>
      </c>
      <c r="G654" s="764">
        <v>0</v>
      </c>
      <c r="H654" s="764">
        <v>0</v>
      </c>
      <c r="I654" s="764">
        <v>0</v>
      </c>
      <c r="J654" s="809" t="s">
        <v>1301</v>
      </c>
      <c r="K654" s="780">
        <v>0</v>
      </c>
    </row>
    <row r="655" spans="1:11">
      <c r="A655" s="814" t="s">
        <v>943</v>
      </c>
      <c r="B655" s="819"/>
      <c r="C655" s="777">
        <v>0</v>
      </c>
      <c r="D655" s="802">
        <v>0</v>
      </c>
      <c r="E655" s="764">
        <v>0</v>
      </c>
      <c r="F655" s="764">
        <v>0</v>
      </c>
      <c r="G655" s="764">
        <v>0</v>
      </c>
      <c r="H655" s="764">
        <v>0</v>
      </c>
      <c r="I655" s="764">
        <v>0</v>
      </c>
      <c r="J655" s="809" t="s">
        <v>1301</v>
      </c>
      <c r="K655" s="780">
        <v>0</v>
      </c>
    </row>
    <row r="656" spans="1:11">
      <c r="A656" s="814" t="s">
        <v>944</v>
      </c>
      <c r="B656" s="819"/>
      <c r="C656" s="777">
        <v>0</v>
      </c>
      <c r="D656" s="802">
        <v>0</v>
      </c>
      <c r="E656" s="764">
        <v>0</v>
      </c>
      <c r="F656" s="764">
        <v>0</v>
      </c>
      <c r="G656" s="764">
        <v>0</v>
      </c>
      <c r="H656" s="764">
        <v>0</v>
      </c>
      <c r="I656" s="764">
        <v>0</v>
      </c>
      <c r="J656" s="809" t="s">
        <v>1301</v>
      </c>
      <c r="K656" s="780">
        <v>0</v>
      </c>
    </row>
    <row r="657" spans="1:11">
      <c r="A657" s="814" t="s">
        <v>945</v>
      </c>
      <c r="B657" s="819"/>
      <c r="C657" s="777">
        <v>0</v>
      </c>
      <c r="D657" s="802">
        <v>0</v>
      </c>
      <c r="E657" s="764">
        <v>0</v>
      </c>
      <c r="F657" s="764">
        <v>0</v>
      </c>
      <c r="G657" s="764">
        <v>0</v>
      </c>
      <c r="H657" s="764">
        <v>0</v>
      </c>
      <c r="I657" s="764">
        <v>0</v>
      </c>
      <c r="J657" s="809" t="s">
        <v>1301</v>
      </c>
      <c r="K657" s="780">
        <v>0</v>
      </c>
    </row>
    <row r="658" spans="1:11">
      <c r="A658" s="814" t="s">
        <v>946</v>
      </c>
      <c r="B658" s="819"/>
      <c r="C658" s="777">
        <v>0</v>
      </c>
      <c r="D658" s="802">
        <v>0</v>
      </c>
      <c r="E658" s="764">
        <v>0</v>
      </c>
      <c r="F658" s="764">
        <v>0</v>
      </c>
      <c r="G658" s="764">
        <v>0</v>
      </c>
      <c r="H658" s="764">
        <v>0</v>
      </c>
      <c r="I658" s="764">
        <v>0</v>
      </c>
      <c r="J658" s="809" t="s">
        <v>1301</v>
      </c>
      <c r="K658" s="780">
        <v>0</v>
      </c>
    </row>
    <row r="659" spans="1:11">
      <c r="A659" s="814" t="s">
        <v>947</v>
      </c>
      <c r="B659" s="819"/>
      <c r="C659" s="777">
        <v>0</v>
      </c>
      <c r="D659" s="802">
        <v>0</v>
      </c>
      <c r="E659" s="764">
        <v>0</v>
      </c>
      <c r="F659" s="764">
        <v>0</v>
      </c>
      <c r="G659" s="764">
        <v>0</v>
      </c>
      <c r="H659" s="764">
        <v>0</v>
      </c>
      <c r="I659" s="764">
        <v>0</v>
      </c>
      <c r="J659" s="809" t="s">
        <v>1301</v>
      </c>
      <c r="K659" s="780">
        <v>0</v>
      </c>
    </row>
    <row r="660" spans="1:11">
      <c r="A660" s="814" t="s">
        <v>948</v>
      </c>
      <c r="B660" s="819"/>
      <c r="C660" s="777">
        <v>0</v>
      </c>
      <c r="D660" s="802">
        <v>0</v>
      </c>
      <c r="E660" s="764">
        <v>0</v>
      </c>
      <c r="F660" s="764">
        <v>0</v>
      </c>
      <c r="G660" s="764">
        <v>0</v>
      </c>
      <c r="H660" s="764">
        <v>0</v>
      </c>
      <c r="I660" s="764">
        <v>0</v>
      </c>
      <c r="J660" s="809" t="s">
        <v>1301</v>
      </c>
      <c r="K660" s="780">
        <v>0</v>
      </c>
    </row>
    <row r="661" spans="1:11">
      <c r="A661" s="814" t="s">
        <v>949</v>
      </c>
      <c r="B661" s="819"/>
      <c r="C661" s="777">
        <v>0</v>
      </c>
      <c r="D661" s="802">
        <v>0</v>
      </c>
      <c r="E661" s="764">
        <v>0</v>
      </c>
      <c r="F661" s="764">
        <v>0</v>
      </c>
      <c r="G661" s="764">
        <v>0</v>
      </c>
      <c r="H661" s="764">
        <v>0</v>
      </c>
      <c r="I661" s="764">
        <v>0</v>
      </c>
      <c r="J661" s="809" t="s">
        <v>1301</v>
      </c>
      <c r="K661" s="780">
        <v>0</v>
      </c>
    </row>
    <row r="662" spans="1:11">
      <c r="A662" s="813" t="s">
        <v>967</v>
      </c>
      <c r="B662" s="828">
        <v>4</v>
      </c>
      <c r="C662" s="805">
        <v>0</v>
      </c>
      <c r="D662" s="806">
        <v>5021480</v>
      </c>
      <c r="E662" s="784">
        <v>0</v>
      </c>
      <c r="F662" s="784">
        <v>928898</v>
      </c>
      <c r="G662" s="784">
        <v>6098994.176</v>
      </c>
      <c r="H662" s="784">
        <v>2510740</v>
      </c>
      <c r="I662" s="767">
        <v>3588254.176</v>
      </c>
      <c r="J662" s="810">
        <v>1.4291619904888599</v>
      </c>
      <c r="K662" s="807">
        <v>5021480</v>
      </c>
    </row>
    <row r="663" spans="1:11">
      <c r="A663" s="771" t="s">
        <v>968</v>
      </c>
      <c r="B663" s="821"/>
      <c r="C663" s="796">
        <v>0</v>
      </c>
      <c r="D663" s="804">
        <v>113023957</v>
      </c>
      <c r="E663" s="767">
        <v>0</v>
      </c>
      <c r="F663" s="767">
        <v>40650093.3112</v>
      </c>
      <c r="G663" s="767">
        <v>114587736.693</v>
      </c>
      <c r="H663" s="767">
        <v>56511978.5</v>
      </c>
      <c r="I663" s="767">
        <v>58075758.193000004</v>
      </c>
      <c r="J663" s="810">
        <v>1.0276716500555718</v>
      </c>
      <c r="K663" s="781">
        <v>113023957</v>
      </c>
    </row>
    <row r="664" spans="1:11">
      <c r="A664" s="763"/>
      <c r="B664" s="819"/>
      <c r="C664" s="777"/>
      <c r="D664" s="802"/>
      <c r="E664" s="764"/>
      <c r="F664" s="764"/>
      <c r="G664" s="764"/>
      <c r="H664" s="764"/>
      <c r="I664" s="764"/>
      <c r="J664" s="809"/>
      <c r="K664" s="780"/>
    </row>
    <row r="665" spans="1:11">
      <c r="A665" s="761" t="s">
        <v>1331</v>
      </c>
      <c r="B665" s="819"/>
      <c r="C665" s="777"/>
      <c r="D665" s="802"/>
      <c r="E665" s="764"/>
      <c r="F665" s="764"/>
      <c r="G665" s="764"/>
      <c r="H665" s="764"/>
      <c r="I665" s="764"/>
      <c r="J665" s="809"/>
      <c r="K665" s="780"/>
    </row>
    <row r="666" spans="1:11">
      <c r="A666" s="816" t="s">
        <v>913</v>
      </c>
      <c r="B666" s="820"/>
      <c r="C666" s="841">
        <v>0</v>
      </c>
      <c r="D666" s="844">
        <v>12428080</v>
      </c>
      <c r="E666" s="840">
        <v>0</v>
      </c>
      <c r="F666" s="840">
        <v>1818668.1207999999</v>
      </c>
      <c r="G666" s="840">
        <v>21183349.634599999</v>
      </c>
      <c r="H666" s="840">
        <v>6214040</v>
      </c>
      <c r="I666" s="764">
        <v>14969309.634599999</v>
      </c>
      <c r="J666" s="809">
        <v>2.4089496743825269</v>
      </c>
      <c r="K666" s="841">
        <v>12428080</v>
      </c>
    </row>
    <row r="667" spans="1:11">
      <c r="A667" s="817" t="s">
        <v>914</v>
      </c>
      <c r="B667" s="819"/>
      <c r="C667" s="848"/>
      <c r="D667" s="853">
        <v>100000</v>
      </c>
      <c r="E667" s="847"/>
      <c r="F667" s="847"/>
      <c r="G667" s="847"/>
      <c r="H667" s="858">
        <v>50000</v>
      </c>
      <c r="I667" s="764">
        <v>-50000</v>
      </c>
      <c r="J667" s="809">
        <v>-1</v>
      </c>
      <c r="K667" s="853">
        <v>100000</v>
      </c>
    </row>
    <row r="668" spans="1:11">
      <c r="A668" s="817" t="s">
        <v>1305</v>
      </c>
      <c r="B668" s="819"/>
      <c r="C668" s="854"/>
      <c r="D668" s="855">
        <v>12328080</v>
      </c>
      <c r="E668" s="856"/>
      <c r="F668" s="856">
        <v>1818668.1207999999</v>
      </c>
      <c r="G668" s="856">
        <v>21183349.634599999</v>
      </c>
      <c r="H668" s="858">
        <v>6164040</v>
      </c>
      <c r="I668" s="764">
        <v>15019309.634599999</v>
      </c>
      <c r="J668" s="809">
        <v>2.436601585096787</v>
      </c>
      <c r="K668" s="855">
        <v>12328080</v>
      </c>
    </row>
    <row r="669" spans="1:11">
      <c r="A669" s="817" t="s">
        <v>1306</v>
      </c>
      <c r="B669" s="819"/>
      <c r="C669" s="848"/>
      <c r="D669" s="853"/>
      <c r="E669" s="847"/>
      <c r="F669" s="847"/>
      <c r="G669" s="847"/>
      <c r="H669" s="858">
        <v>0</v>
      </c>
      <c r="I669" s="764">
        <v>0</v>
      </c>
      <c r="J669" s="809" t="s">
        <v>1301</v>
      </c>
      <c r="K669" s="853"/>
    </row>
    <row r="670" spans="1:11">
      <c r="A670" s="816" t="s">
        <v>915</v>
      </c>
      <c r="B670" s="819"/>
      <c r="C670" s="841">
        <v>0</v>
      </c>
      <c r="D670" s="844">
        <v>43305000</v>
      </c>
      <c r="E670" s="840">
        <v>0</v>
      </c>
      <c r="F670" s="840">
        <v>18243723.190400001</v>
      </c>
      <c r="G670" s="840">
        <v>41288254.892400004</v>
      </c>
      <c r="H670" s="840">
        <v>21652500</v>
      </c>
      <c r="I670" s="764">
        <v>19635754.892400004</v>
      </c>
      <c r="J670" s="809">
        <v>0.90685855639764479</v>
      </c>
      <c r="K670" s="841">
        <v>43305000</v>
      </c>
    </row>
    <row r="671" spans="1:11">
      <c r="A671" s="817" t="s">
        <v>916</v>
      </c>
      <c r="B671" s="819"/>
      <c r="C671" s="848"/>
      <c r="D671" s="853">
        <v>18950000</v>
      </c>
      <c r="E671" s="847"/>
      <c r="F671" s="847">
        <v>10586039.190400001</v>
      </c>
      <c r="G671" s="847">
        <v>21634470.810400002</v>
      </c>
      <c r="H671" s="858">
        <v>9475000</v>
      </c>
      <c r="I671" s="764">
        <v>12159470.810400002</v>
      </c>
      <c r="J671" s="809">
        <v>1.2833214575620056</v>
      </c>
      <c r="K671" s="848">
        <v>18950000</v>
      </c>
    </row>
    <row r="672" spans="1:11">
      <c r="A672" s="817" t="s">
        <v>917</v>
      </c>
      <c r="B672" s="819"/>
      <c r="C672" s="848"/>
      <c r="D672" s="853">
        <v>24355000</v>
      </c>
      <c r="E672" s="847"/>
      <c r="F672" s="847">
        <v>7657684</v>
      </c>
      <c r="G672" s="847">
        <v>19653784.082000002</v>
      </c>
      <c r="H672" s="858">
        <v>12177500</v>
      </c>
      <c r="I672" s="764">
        <v>7476284.0820000023</v>
      </c>
      <c r="J672" s="809">
        <v>0.61394244155204292</v>
      </c>
      <c r="K672" s="848">
        <v>24355000</v>
      </c>
    </row>
    <row r="673" spans="1:11">
      <c r="A673" s="817" t="s">
        <v>918</v>
      </c>
      <c r="B673" s="819"/>
      <c r="C673" s="848"/>
      <c r="D673" s="853"/>
      <c r="E673" s="847"/>
      <c r="F673" s="847"/>
      <c r="G673" s="847"/>
      <c r="H673" s="847"/>
      <c r="I673" s="764">
        <v>0</v>
      </c>
      <c r="J673" s="809" t="s">
        <v>1301</v>
      </c>
      <c r="K673" s="848"/>
    </row>
    <row r="674" spans="1:11">
      <c r="A674" s="817" t="s">
        <v>919</v>
      </c>
      <c r="B674" s="819"/>
      <c r="C674" s="848"/>
      <c r="D674" s="853"/>
      <c r="E674" s="847"/>
      <c r="F674" s="847"/>
      <c r="G674" s="847"/>
      <c r="H674" s="847"/>
      <c r="I674" s="764">
        <v>0</v>
      </c>
      <c r="J674" s="809" t="s">
        <v>1301</v>
      </c>
      <c r="K674" s="848"/>
    </row>
    <row r="675" spans="1:11">
      <c r="A675" s="817" t="s">
        <v>920</v>
      </c>
      <c r="B675" s="819"/>
      <c r="C675" s="854"/>
      <c r="D675" s="855"/>
      <c r="E675" s="856"/>
      <c r="F675" s="856"/>
      <c r="G675" s="856"/>
      <c r="H675" s="856"/>
      <c r="I675" s="764">
        <v>0</v>
      </c>
      <c r="J675" s="809" t="s">
        <v>1301</v>
      </c>
      <c r="K675" s="854"/>
    </row>
    <row r="676" spans="1:11">
      <c r="A676" s="816" t="s">
        <v>921</v>
      </c>
      <c r="B676" s="819"/>
      <c r="C676" s="841">
        <v>0</v>
      </c>
      <c r="D676" s="844">
        <v>35790877</v>
      </c>
      <c r="E676" s="840">
        <v>0</v>
      </c>
      <c r="F676" s="840">
        <v>12029879</v>
      </c>
      <c r="G676" s="840">
        <v>37994808.166000001</v>
      </c>
      <c r="H676" s="840">
        <v>17895438.5</v>
      </c>
      <c r="I676" s="764">
        <v>20099369.666000001</v>
      </c>
      <c r="J676" s="809">
        <v>1.1231560302923005</v>
      </c>
      <c r="K676" s="841">
        <v>35790877</v>
      </c>
    </row>
    <row r="677" spans="1:11">
      <c r="A677" s="817" t="s">
        <v>922</v>
      </c>
      <c r="B677" s="819"/>
      <c r="C677" s="848"/>
      <c r="D677" s="853">
        <v>900000</v>
      </c>
      <c r="E677" s="847"/>
      <c r="F677" s="847">
        <v>0</v>
      </c>
      <c r="G677" s="847">
        <v>342970.99</v>
      </c>
      <c r="H677" s="858">
        <v>450000</v>
      </c>
      <c r="I677" s="764">
        <v>-107029.01000000001</v>
      </c>
      <c r="J677" s="809">
        <v>-0.23784224444444446</v>
      </c>
      <c r="K677" s="848">
        <v>900000</v>
      </c>
    </row>
    <row r="678" spans="1:11">
      <c r="A678" s="817" t="s">
        <v>923</v>
      </c>
      <c r="B678" s="819"/>
      <c r="C678" s="848"/>
      <c r="D678" s="853">
        <v>34890877</v>
      </c>
      <c r="E678" s="847"/>
      <c r="F678" s="847">
        <v>12029879</v>
      </c>
      <c r="G678" s="847">
        <v>37651837.175999999</v>
      </c>
      <c r="H678" s="858">
        <v>17445438.5</v>
      </c>
      <c r="I678" s="764">
        <v>20206398.675999999</v>
      </c>
      <c r="J678" s="809">
        <v>1.1582625839986767</v>
      </c>
      <c r="K678" s="848">
        <v>34890877</v>
      </c>
    </row>
    <row r="679" spans="1:11">
      <c r="A679" s="817" t="s">
        <v>924</v>
      </c>
      <c r="B679" s="819"/>
      <c r="C679" s="848"/>
      <c r="D679" s="853"/>
      <c r="E679" s="847"/>
      <c r="F679" s="847"/>
      <c r="G679" s="847"/>
      <c r="H679" s="858">
        <v>0</v>
      </c>
      <c r="I679" s="764">
        <v>0</v>
      </c>
      <c r="J679" s="809" t="s">
        <v>1301</v>
      </c>
      <c r="K679" s="848"/>
    </row>
    <row r="680" spans="1:11">
      <c r="A680" s="816" t="s">
        <v>925</v>
      </c>
      <c r="B680" s="819"/>
      <c r="C680" s="841">
        <v>0</v>
      </c>
      <c r="D680" s="844">
        <v>21500000</v>
      </c>
      <c r="E680" s="840">
        <v>0</v>
      </c>
      <c r="F680" s="840">
        <v>8557823</v>
      </c>
      <c r="G680" s="840">
        <v>14121324</v>
      </c>
      <c r="H680" s="840">
        <v>10750000</v>
      </c>
      <c r="I680" s="764">
        <v>3371324</v>
      </c>
      <c r="J680" s="809">
        <v>0.31361153488372095</v>
      </c>
      <c r="K680" s="841">
        <v>21500000</v>
      </c>
    </row>
    <row r="681" spans="1:11">
      <c r="A681" s="817" t="s">
        <v>1307</v>
      </c>
      <c r="B681" s="819"/>
      <c r="C681" s="848"/>
      <c r="D681" s="853">
        <v>21500000</v>
      </c>
      <c r="E681" s="847"/>
      <c r="F681" s="847">
        <v>8557823</v>
      </c>
      <c r="G681" s="847">
        <v>14121324</v>
      </c>
      <c r="H681" s="858">
        <v>10750000</v>
      </c>
      <c r="I681" s="764">
        <v>3371324</v>
      </c>
      <c r="J681" s="809">
        <v>0.31361153488372095</v>
      </c>
      <c r="K681" s="848">
        <v>21500000</v>
      </c>
    </row>
    <row r="682" spans="1:11">
      <c r="A682" s="817" t="s">
        <v>1308</v>
      </c>
      <c r="B682" s="819"/>
      <c r="C682" s="848"/>
      <c r="D682" s="853"/>
      <c r="E682" s="847"/>
      <c r="F682" s="847"/>
      <c r="G682" s="847"/>
      <c r="H682" s="858">
        <v>0</v>
      </c>
      <c r="I682" s="764">
        <v>0</v>
      </c>
      <c r="J682" s="809" t="s">
        <v>1301</v>
      </c>
      <c r="K682" s="848"/>
    </row>
    <row r="683" spans="1:11">
      <c r="A683" s="817" t="s">
        <v>926</v>
      </c>
      <c r="B683" s="819"/>
      <c r="C683" s="854"/>
      <c r="D683" s="855"/>
      <c r="E683" s="856"/>
      <c r="F683" s="856"/>
      <c r="G683" s="856"/>
      <c r="H683" s="858">
        <v>0</v>
      </c>
      <c r="I683" s="764">
        <v>0</v>
      </c>
      <c r="J683" s="809" t="s">
        <v>1301</v>
      </c>
      <c r="K683" s="854"/>
    </row>
    <row r="684" spans="1:11">
      <c r="A684" s="817" t="s">
        <v>927</v>
      </c>
      <c r="B684" s="819"/>
      <c r="C684" s="848"/>
      <c r="D684" s="853"/>
      <c r="E684" s="847"/>
      <c r="F684" s="847"/>
      <c r="G684" s="847"/>
      <c r="H684" s="858">
        <v>0</v>
      </c>
      <c r="I684" s="764">
        <v>0</v>
      </c>
      <c r="J684" s="809" t="s">
        <v>1301</v>
      </c>
      <c r="K684" s="848"/>
    </row>
    <row r="685" spans="1:11">
      <c r="A685" s="816" t="s">
        <v>764</v>
      </c>
      <c r="B685" s="819"/>
      <c r="C685" s="848"/>
      <c r="D685" s="853"/>
      <c r="E685" s="847"/>
      <c r="F685" s="847"/>
      <c r="G685" s="847"/>
      <c r="H685" s="858">
        <v>0</v>
      </c>
      <c r="I685" s="764">
        <v>0</v>
      </c>
      <c r="J685" s="809" t="s">
        <v>1301</v>
      </c>
      <c r="K685" s="848"/>
    </row>
    <row r="686" spans="1:11">
      <c r="A686" s="831" t="s">
        <v>1332</v>
      </c>
      <c r="B686" s="834">
        <v>3</v>
      </c>
      <c r="C686" s="835">
        <v>0</v>
      </c>
      <c r="D686" s="836">
        <v>113023957</v>
      </c>
      <c r="E686" s="824">
        <v>0</v>
      </c>
      <c r="F686" s="824">
        <v>40650093.3112</v>
      </c>
      <c r="G686" s="824">
        <v>114587736.693</v>
      </c>
      <c r="H686" s="824">
        <v>56511978.5</v>
      </c>
      <c r="I686" s="824">
        <v>58075758.193000004</v>
      </c>
      <c r="J686" s="837">
        <v>1.0276716500555718</v>
      </c>
      <c r="K686" s="838">
        <v>113023957</v>
      </c>
    </row>
    <row r="687" spans="1:11">
      <c r="A687" s="762"/>
      <c r="B687" s="786"/>
      <c r="C687" s="777"/>
      <c r="D687" s="802"/>
      <c r="E687" s="764"/>
      <c r="F687" s="764"/>
      <c r="G687" s="764"/>
      <c r="H687" s="764"/>
      <c r="I687" s="764"/>
      <c r="J687" s="809"/>
      <c r="K687" s="780"/>
    </row>
    <row r="688" spans="1:11">
      <c r="A688" s="761" t="s">
        <v>1120</v>
      </c>
      <c r="B688" s="786"/>
      <c r="C688" s="777"/>
      <c r="D688" s="802"/>
      <c r="E688" s="764"/>
      <c r="F688" s="764"/>
      <c r="G688" s="764"/>
      <c r="H688" s="764"/>
      <c r="I688" s="764"/>
      <c r="J688" s="809"/>
      <c r="K688" s="780"/>
    </row>
    <row r="689" spans="1:11">
      <c r="A689" s="774" t="s">
        <v>1121</v>
      </c>
      <c r="B689" s="786"/>
      <c r="C689" s="849"/>
      <c r="D689" s="853">
        <v>81736000</v>
      </c>
      <c r="E689" s="847"/>
      <c r="F689" s="847">
        <v>22957911.309999999</v>
      </c>
      <c r="G689" s="847">
        <v>55372237.310000002</v>
      </c>
      <c r="H689" s="858">
        <v>40868000</v>
      </c>
      <c r="I689" s="764">
        <v>14504237.310000002</v>
      </c>
      <c r="J689" s="809">
        <v>0.35490450499168058</v>
      </c>
      <c r="K689" s="853">
        <v>81736000</v>
      </c>
    </row>
    <row r="690" spans="1:11">
      <c r="A690" s="774" t="s">
        <v>1122</v>
      </c>
      <c r="B690" s="786"/>
      <c r="C690" s="849"/>
      <c r="D690" s="853"/>
      <c r="E690" s="847"/>
      <c r="F690" s="847"/>
      <c r="G690" s="847"/>
      <c r="H690" s="847"/>
      <c r="I690" s="764">
        <v>0</v>
      </c>
      <c r="J690" s="809" t="s">
        <v>1301</v>
      </c>
      <c r="K690" s="848"/>
    </row>
    <row r="691" spans="1:11">
      <c r="A691" s="774" t="s">
        <v>1123</v>
      </c>
      <c r="B691" s="786"/>
      <c r="C691" s="849"/>
      <c r="D691" s="853"/>
      <c r="E691" s="847"/>
      <c r="F691" s="847"/>
      <c r="G691" s="847"/>
      <c r="H691" s="847"/>
      <c r="I691" s="764">
        <v>0</v>
      </c>
      <c r="J691" s="809" t="s">
        <v>1301</v>
      </c>
      <c r="K691" s="848"/>
    </row>
    <row r="692" spans="1:11">
      <c r="A692" s="832" t="s">
        <v>1124</v>
      </c>
      <c r="B692" s="800"/>
      <c r="C692" s="850"/>
      <c r="D692" s="857"/>
      <c r="E692" s="851"/>
      <c r="F692" s="851"/>
      <c r="G692" s="851"/>
      <c r="H692" s="851"/>
      <c r="I692" s="772">
        <v>0</v>
      </c>
      <c r="J692" s="812" t="s">
        <v>1301</v>
      </c>
      <c r="K692" s="852"/>
    </row>
    <row r="693" spans="1:11">
      <c r="A693" s="846" t="s">
        <v>1333</v>
      </c>
      <c r="B693" s="786"/>
      <c r="C693" s="775">
        <v>0</v>
      </c>
      <c r="D693" s="803">
        <v>81736000</v>
      </c>
      <c r="E693" s="766">
        <v>0</v>
      </c>
      <c r="F693" s="766">
        <v>22957911.309999999</v>
      </c>
      <c r="G693" s="766">
        <v>55372237.310000002</v>
      </c>
      <c r="H693" s="766">
        <v>40868000</v>
      </c>
      <c r="I693" s="766">
        <v>14504237.310000002</v>
      </c>
      <c r="J693" s="782">
        <v>0.35490450499168058</v>
      </c>
      <c r="K693" s="766">
        <v>81736000</v>
      </c>
    </row>
    <row r="694" spans="1:11">
      <c r="A694" s="773" t="s">
        <v>885</v>
      </c>
      <c r="B694" s="786">
        <v>5</v>
      </c>
      <c r="C694" s="849"/>
      <c r="D694" s="853"/>
      <c r="E694" s="847"/>
      <c r="F694" s="847"/>
      <c r="G694" s="847"/>
      <c r="H694" s="847"/>
      <c r="I694" s="764">
        <v>0</v>
      </c>
      <c r="J694" s="809" t="s">
        <v>1301</v>
      </c>
      <c r="K694" s="848"/>
    </row>
    <row r="695" spans="1:11">
      <c r="A695" s="773" t="s">
        <v>886</v>
      </c>
      <c r="B695" s="786">
        <v>6</v>
      </c>
      <c r="C695" s="849"/>
      <c r="D695" s="853"/>
      <c r="E695" s="847"/>
      <c r="F695" s="847"/>
      <c r="G695" s="847"/>
      <c r="H695" s="847"/>
      <c r="I695" s="764">
        <v>0</v>
      </c>
      <c r="J695" s="809" t="s">
        <v>1301</v>
      </c>
      <c r="K695" s="848"/>
    </row>
    <row r="696" spans="1:11">
      <c r="A696" s="773" t="s">
        <v>887</v>
      </c>
      <c r="B696" s="800"/>
      <c r="C696" s="850"/>
      <c r="D696" s="857">
        <v>31287957</v>
      </c>
      <c r="E696" s="851"/>
      <c r="F696" s="851">
        <v>17692182.383000001</v>
      </c>
      <c r="G696" s="851">
        <v>59215499.383000001</v>
      </c>
      <c r="H696" s="858">
        <v>15643978.5</v>
      </c>
      <c r="I696" s="772">
        <v>43571520.883000001</v>
      </c>
      <c r="J696" s="812">
        <v>2.7851943725823967</v>
      </c>
      <c r="K696" s="857">
        <v>31287957</v>
      </c>
    </row>
    <row r="697" spans="1:11">
      <c r="A697" s="833" t="s">
        <v>1125</v>
      </c>
      <c r="B697" s="776"/>
      <c r="C697" s="797">
        <v>0</v>
      </c>
      <c r="D697" s="808">
        <v>113023957</v>
      </c>
      <c r="E697" s="768">
        <v>0</v>
      </c>
      <c r="F697" s="768">
        <v>40650093.693000004</v>
      </c>
      <c r="G697" s="768">
        <v>114587736.693</v>
      </c>
      <c r="H697" s="768">
        <v>56511978.5</v>
      </c>
      <c r="I697" s="768">
        <v>58075758.193000004</v>
      </c>
      <c r="J697" s="811">
        <v>1.0276716500555718</v>
      </c>
      <c r="K697" s="793">
        <v>113023957</v>
      </c>
    </row>
    <row r="700" spans="1:11">
      <c r="A700" s="1569" t="s">
        <v>969</v>
      </c>
      <c r="B700" s="1569"/>
      <c r="C700" s="1569"/>
      <c r="D700" s="1569"/>
      <c r="E700" s="1569"/>
      <c r="F700" s="1569"/>
      <c r="G700" s="1569"/>
      <c r="H700" s="1569"/>
      <c r="I700" s="1569"/>
      <c r="J700" s="1569"/>
      <c r="K700" s="1569"/>
    </row>
    <row r="701" spans="1:11">
      <c r="A701" s="1565" t="s">
        <v>759</v>
      </c>
      <c r="B701" s="1567" t="s">
        <v>912</v>
      </c>
      <c r="C701" s="885" t="s">
        <v>1299</v>
      </c>
      <c r="D701" s="911" t="s">
        <v>1175</v>
      </c>
      <c r="E701" s="904"/>
      <c r="F701" s="904"/>
      <c r="G701" s="904"/>
      <c r="H701" s="904"/>
      <c r="I701" s="904"/>
      <c r="J701" s="904"/>
      <c r="K701" s="905"/>
    </row>
    <row r="702" spans="1:11" ht="25.5">
      <c r="A702" s="1566"/>
      <c r="B702" s="1568"/>
      <c r="C702" s="889" t="s">
        <v>859</v>
      </c>
      <c r="D702" s="899" t="s">
        <v>860</v>
      </c>
      <c r="E702" s="886" t="s">
        <v>861</v>
      </c>
      <c r="F702" s="886" t="s">
        <v>862</v>
      </c>
      <c r="G702" s="886" t="s">
        <v>863</v>
      </c>
      <c r="H702" s="886" t="s">
        <v>864</v>
      </c>
      <c r="I702" s="886" t="s">
        <v>865</v>
      </c>
      <c r="J702" s="900" t="s">
        <v>865</v>
      </c>
      <c r="K702" s="890" t="s">
        <v>866</v>
      </c>
    </row>
    <row r="703" spans="1:11">
      <c r="A703" s="860" t="s">
        <v>763</v>
      </c>
      <c r="B703" s="882">
        <v>1</v>
      </c>
      <c r="C703" s="896"/>
      <c r="D703" s="907"/>
      <c r="E703" s="908"/>
      <c r="F703" s="872"/>
      <c r="G703" s="872"/>
      <c r="H703" s="872"/>
      <c r="I703" s="872"/>
      <c r="J703" s="909" t="s">
        <v>867</v>
      </c>
      <c r="K703" s="901"/>
    </row>
    <row r="704" spans="1:11">
      <c r="A704" s="913" t="s">
        <v>970</v>
      </c>
      <c r="B704" s="895"/>
      <c r="C704" s="892"/>
      <c r="D704" s="862"/>
      <c r="E704" s="861"/>
      <c r="F704" s="861"/>
      <c r="G704" s="861"/>
      <c r="H704" s="861"/>
      <c r="I704" s="861"/>
      <c r="J704" s="861"/>
      <c r="K704" s="903"/>
    </row>
    <row r="705" spans="1:11">
      <c r="A705" s="874" t="s">
        <v>971</v>
      </c>
      <c r="B705" s="891"/>
      <c r="C705" s="864"/>
      <c r="D705" s="878"/>
      <c r="E705" s="877"/>
      <c r="F705" s="877"/>
      <c r="G705" s="877"/>
      <c r="H705" s="877"/>
      <c r="I705" s="877"/>
      <c r="J705" s="877"/>
      <c r="K705" s="912"/>
    </row>
    <row r="706" spans="1:11">
      <c r="A706" s="920" t="s">
        <v>233</v>
      </c>
      <c r="B706" s="891"/>
      <c r="C706" s="925"/>
      <c r="D706" s="924">
        <v>18000000</v>
      </c>
      <c r="E706" s="922"/>
      <c r="F706" s="922">
        <v>229481</v>
      </c>
      <c r="G706" s="922">
        <v>6686173</v>
      </c>
      <c r="H706" s="926">
        <v>7709000</v>
      </c>
      <c r="I706" s="866">
        <v>-1022827</v>
      </c>
      <c r="J706" s="917">
        <v>-0.13267959527824622</v>
      </c>
      <c r="K706" s="924">
        <v>18000000</v>
      </c>
    </row>
    <row r="707" spans="1:11">
      <c r="A707" s="920" t="s">
        <v>869</v>
      </c>
      <c r="B707" s="891"/>
      <c r="C707" s="925"/>
      <c r="D707" s="924">
        <v>2580000</v>
      </c>
      <c r="E707" s="922"/>
      <c r="F707" s="922">
        <v>54550</v>
      </c>
      <c r="G707" s="922">
        <v>844971</v>
      </c>
      <c r="H707" s="926">
        <v>1260000</v>
      </c>
      <c r="I707" s="866">
        <v>-415029</v>
      </c>
      <c r="J707" s="917">
        <v>-0.32938809523809526</v>
      </c>
      <c r="K707" s="924">
        <v>2580000</v>
      </c>
    </row>
    <row r="708" spans="1:11">
      <c r="A708" s="920" t="s">
        <v>245</v>
      </c>
      <c r="B708" s="891"/>
      <c r="C708" s="925"/>
      <c r="D708" s="924">
        <v>10067970</v>
      </c>
      <c r="E708" s="922"/>
      <c r="F708" s="922">
        <v>452548.43</v>
      </c>
      <c r="G708" s="922">
        <v>3624753.43</v>
      </c>
      <c r="H708" s="926">
        <v>4786850</v>
      </c>
      <c r="I708" s="866">
        <v>-1162096.5699999998</v>
      </c>
      <c r="J708" s="917">
        <v>-0.2427685367203902</v>
      </c>
      <c r="K708" s="924">
        <v>10067970</v>
      </c>
    </row>
    <row r="709" spans="1:11">
      <c r="A709" s="873" t="s">
        <v>1334</v>
      </c>
      <c r="B709" s="893"/>
      <c r="C709" s="925"/>
      <c r="D709" s="924">
        <v>241457000</v>
      </c>
      <c r="E709" s="922"/>
      <c r="F709" s="922">
        <v>78192000</v>
      </c>
      <c r="G709" s="922">
        <v>181244790.56999999</v>
      </c>
      <c r="H709" s="926">
        <v>160971332</v>
      </c>
      <c r="I709" s="866">
        <v>20273458.569999993</v>
      </c>
      <c r="J709" s="917">
        <v>0.12594452886803467</v>
      </c>
      <c r="K709" s="924">
        <v>241457000</v>
      </c>
    </row>
    <row r="710" spans="1:11">
      <c r="A710" s="873" t="s">
        <v>1335</v>
      </c>
      <c r="B710" s="893"/>
      <c r="C710" s="925"/>
      <c r="D710" s="924">
        <v>81736000</v>
      </c>
      <c r="E710" s="922"/>
      <c r="F710" s="922">
        <v>19597000</v>
      </c>
      <c r="G710" s="922">
        <v>65549000</v>
      </c>
      <c r="H710" s="926">
        <v>54490666</v>
      </c>
      <c r="I710" s="866">
        <v>11058334</v>
      </c>
      <c r="J710" s="917">
        <v>0.20293996773685974</v>
      </c>
      <c r="K710" s="924">
        <v>81736000</v>
      </c>
    </row>
    <row r="711" spans="1:11">
      <c r="A711" s="873" t="s">
        <v>972</v>
      </c>
      <c r="B711" s="893"/>
      <c r="C711" s="925"/>
      <c r="D711" s="924">
        <v>11776000</v>
      </c>
      <c r="E711" s="922"/>
      <c r="F711" s="922">
        <v>1285691</v>
      </c>
      <c r="G711" s="922">
        <v>7989323</v>
      </c>
      <c r="H711" s="926">
        <v>6864000</v>
      </c>
      <c r="I711" s="866">
        <v>1125323</v>
      </c>
      <c r="J711" s="917">
        <v>0.16394565850815851</v>
      </c>
      <c r="K711" s="924">
        <v>11776000</v>
      </c>
    </row>
    <row r="712" spans="1:11">
      <c r="A712" s="873" t="s">
        <v>973</v>
      </c>
      <c r="B712" s="893"/>
      <c r="C712" s="925"/>
      <c r="D712" s="924"/>
      <c r="E712" s="922"/>
      <c r="F712" s="922"/>
      <c r="G712" s="922"/>
      <c r="H712" s="922"/>
      <c r="I712" s="866">
        <v>0</v>
      </c>
      <c r="J712" s="917" t="s">
        <v>1301</v>
      </c>
      <c r="K712" s="923"/>
    </row>
    <row r="713" spans="1:11">
      <c r="A713" s="875" t="s">
        <v>974</v>
      </c>
      <c r="B713" s="893"/>
      <c r="C713" s="884"/>
      <c r="D713" s="867"/>
      <c r="E713" s="866"/>
      <c r="F713" s="866"/>
      <c r="G713" s="866"/>
      <c r="H713" s="866"/>
      <c r="I713" s="866"/>
      <c r="J713" s="917"/>
      <c r="K713" s="887"/>
    </row>
    <row r="714" spans="1:11">
      <c r="A714" s="873" t="s">
        <v>975</v>
      </c>
      <c r="B714" s="893"/>
      <c r="C714" s="925"/>
      <c r="D714" s="924">
        <v>-249617867.426112</v>
      </c>
      <c r="E714" s="922"/>
      <c r="F714" s="922">
        <v>-22868321.52</v>
      </c>
      <c r="G714" s="922">
        <v>-117920655.52</v>
      </c>
      <c r="H714" s="926">
        <v>-122947619</v>
      </c>
      <c r="I714" s="866">
        <v>-5026963.4800000042</v>
      </c>
      <c r="J714" s="917">
        <v>4.0887034014054427E-2</v>
      </c>
      <c r="K714" s="924">
        <v>-249617867.426112</v>
      </c>
    </row>
    <row r="715" spans="1:11">
      <c r="A715" s="873" t="s">
        <v>147</v>
      </c>
      <c r="B715" s="893"/>
      <c r="C715" s="925"/>
      <c r="D715" s="924">
        <v>-770000</v>
      </c>
      <c r="E715" s="922"/>
      <c r="F715" s="922">
        <v>-25388</v>
      </c>
      <c r="G715" s="922">
        <v>-88959.69</v>
      </c>
      <c r="H715" s="926">
        <v>-613520</v>
      </c>
      <c r="I715" s="866">
        <v>-524560.31000000006</v>
      </c>
      <c r="J715" s="917">
        <v>0.85500115725648729</v>
      </c>
      <c r="K715" s="924">
        <v>-770000</v>
      </c>
    </row>
    <row r="716" spans="1:11">
      <c r="A716" s="873" t="s">
        <v>976</v>
      </c>
      <c r="B716" s="893"/>
      <c r="C716" s="925"/>
      <c r="D716" s="924"/>
      <c r="E716" s="922"/>
      <c r="F716" s="922"/>
      <c r="G716" s="922"/>
      <c r="H716" s="922"/>
      <c r="I716" s="866">
        <v>0</v>
      </c>
      <c r="J716" s="917" t="s">
        <v>1301</v>
      </c>
      <c r="K716" s="923"/>
    </row>
    <row r="717" spans="1:11">
      <c r="A717" s="876" t="s">
        <v>977</v>
      </c>
      <c r="B717" s="906"/>
      <c r="C717" s="910">
        <v>0</v>
      </c>
      <c r="D717" s="871">
        <v>115229102.573888</v>
      </c>
      <c r="E717" s="870">
        <v>0</v>
      </c>
      <c r="F717" s="870">
        <v>76917560.910000011</v>
      </c>
      <c r="G717" s="870">
        <v>147929395.79000002</v>
      </c>
      <c r="H717" s="870">
        <v>112520709</v>
      </c>
      <c r="I717" s="870">
        <v>-35408686.790000021</v>
      </c>
      <c r="J717" s="918">
        <v>-0.31468595518714709</v>
      </c>
      <c r="K717" s="888">
        <v>115229102.573888</v>
      </c>
    </row>
    <row r="718" spans="1:11">
      <c r="A718" s="865"/>
      <c r="B718" s="891"/>
      <c r="C718" s="884"/>
      <c r="D718" s="867"/>
      <c r="E718" s="866"/>
      <c r="F718" s="866"/>
      <c r="G718" s="866"/>
      <c r="H718" s="866"/>
      <c r="I718" s="866"/>
      <c r="J718" s="866"/>
      <c r="K718" s="887"/>
    </row>
    <row r="719" spans="1:11">
      <c r="A719" s="874" t="s">
        <v>978</v>
      </c>
      <c r="B719" s="891"/>
      <c r="C719" s="884"/>
      <c r="D719" s="867"/>
      <c r="E719" s="866"/>
      <c r="F719" s="866"/>
      <c r="G719" s="866"/>
      <c r="H719" s="866"/>
      <c r="I719" s="866"/>
      <c r="J719" s="866"/>
      <c r="K719" s="887"/>
    </row>
    <row r="720" spans="1:11">
      <c r="A720" s="874" t="s">
        <v>971</v>
      </c>
      <c r="B720" s="891"/>
      <c r="C720" s="884"/>
      <c r="D720" s="867"/>
      <c r="E720" s="866"/>
      <c r="F720" s="866"/>
      <c r="G720" s="866"/>
      <c r="H720" s="866"/>
      <c r="I720" s="866"/>
      <c r="J720" s="866"/>
      <c r="K720" s="887"/>
    </row>
    <row r="721" spans="1:11">
      <c r="A721" s="873" t="s">
        <v>246</v>
      </c>
      <c r="B721" s="891"/>
      <c r="C721" s="925"/>
      <c r="D721" s="924"/>
      <c r="E721" s="922"/>
      <c r="F721" s="922"/>
      <c r="G721" s="922"/>
      <c r="H721" s="922"/>
      <c r="I721" s="866">
        <v>0</v>
      </c>
      <c r="J721" s="917" t="s">
        <v>1301</v>
      </c>
      <c r="K721" s="923"/>
    </row>
    <row r="722" spans="1:11">
      <c r="A722" s="863" t="s">
        <v>250</v>
      </c>
      <c r="B722" s="891"/>
      <c r="C722" s="925"/>
      <c r="D722" s="924"/>
      <c r="E722" s="922"/>
      <c r="F722" s="922"/>
      <c r="G722" s="922"/>
      <c r="H722" s="922"/>
      <c r="I722" s="866">
        <v>0</v>
      </c>
      <c r="J722" s="917" t="s">
        <v>1301</v>
      </c>
      <c r="K722" s="923"/>
    </row>
    <row r="723" spans="1:11">
      <c r="A723" s="863" t="s">
        <v>251</v>
      </c>
      <c r="B723" s="894"/>
      <c r="C723" s="925"/>
      <c r="D723" s="924"/>
      <c r="E723" s="922"/>
      <c r="F723" s="922"/>
      <c r="G723" s="922"/>
      <c r="H723" s="922"/>
      <c r="I723" s="866">
        <v>0</v>
      </c>
      <c r="J723" s="917" t="s">
        <v>1301</v>
      </c>
      <c r="K723" s="923"/>
    </row>
    <row r="724" spans="1:11">
      <c r="A724" s="863" t="s">
        <v>252</v>
      </c>
      <c r="B724" s="891"/>
      <c r="C724" s="925"/>
      <c r="D724" s="924"/>
      <c r="E724" s="922"/>
      <c r="F724" s="922"/>
      <c r="G724" s="922"/>
      <c r="H724" s="922"/>
      <c r="I724" s="866">
        <v>0</v>
      </c>
      <c r="J724" s="917" t="s">
        <v>1301</v>
      </c>
      <c r="K724" s="923"/>
    </row>
    <row r="725" spans="1:11">
      <c r="A725" s="874" t="s">
        <v>974</v>
      </c>
      <c r="B725" s="891"/>
      <c r="C725" s="884"/>
      <c r="D725" s="867"/>
      <c r="E725" s="866"/>
      <c r="F725" s="866"/>
      <c r="G725" s="866"/>
      <c r="H725" s="866"/>
      <c r="I725" s="866"/>
      <c r="J725" s="866"/>
      <c r="K725" s="887"/>
    </row>
    <row r="726" spans="1:11">
      <c r="A726" s="863" t="s">
        <v>253</v>
      </c>
      <c r="B726" s="891"/>
      <c r="C726" s="925"/>
      <c r="D726" s="924">
        <v>-113023557</v>
      </c>
      <c r="E726" s="922"/>
      <c r="F726" s="922">
        <v>-40650093</v>
      </c>
      <c r="G726" s="922">
        <v>-114587737.20999999</v>
      </c>
      <c r="H726" s="922">
        <v>-46850524</v>
      </c>
      <c r="I726" s="866">
        <v>67737213.209999993</v>
      </c>
      <c r="J726" s="917">
        <v>-1.4458154877840852</v>
      </c>
      <c r="K726" s="924">
        <v>-113023557</v>
      </c>
    </row>
    <row r="727" spans="1:11">
      <c r="A727" s="876" t="s">
        <v>979</v>
      </c>
      <c r="B727" s="906"/>
      <c r="C727" s="921">
        <v>0</v>
      </c>
      <c r="D727" s="871">
        <v>-113023557</v>
      </c>
      <c r="E727" s="870">
        <v>0</v>
      </c>
      <c r="F727" s="870">
        <v>-40650093</v>
      </c>
      <c r="G727" s="870">
        <v>-114587737.20999999</v>
      </c>
      <c r="H727" s="870">
        <v>-46850524</v>
      </c>
      <c r="I727" s="870">
        <v>67737213.209999993</v>
      </c>
      <c r="J727" s="918">
        <v>-1.4458154877840852</v>
      </c>
      <c r="K727" s="888">
        <v>-113023557</v>
      </c>
    </row>
    <row r="728" spans="1:11">
      <c r="A728" s="865"/>
      <c r="B728" s="891"/>
      <c r="C728" s="884"/>
      <c r="D728" s="867"/>
      <c r="E728" s="866"/>
      <c r="F728" s="866"/>
      <c r="G728" s="866"/>
      <c r="H728" s="866"/>
      <c r="I728" s="866"/>
      <c r="J728" s="866"/>
      <c r="K728" s="887"/>
    </row>
    <row r="729" spans="1:11">
      <c r="A729" s="874" t="s">
        <v>980</v>
      </c>
      <c r="B729" s="891"/>
      <c r="C729" s="884"/>
      <c r="D729" s="867"/>
      <c r="E729" s="866"/>
      <c r="F729" s="866"/>
      <c r="G729" s="866"/>
      <c r="H729" s="866"/>
      <c r="I729" s="866"/>
      <c r="J729" s="866"/>
      <c r="K729" s="887"/>
    </row>
    <row r="730" spans="1:11">
      <c r="A730" s="874" t="s">
        <v>971</v>
      </c>
      <c r="B730" s="891"/>
      <c r="C730" s="884"/>
      <c r="D730" s="867"/>
      <c r="E730" s="866"/>
      <c r="F730" s="866"/>
      <c r="G730" s="866"/>
      <c r="H730" s="866"/>
      <c r="I730" s="866"/>
      <c r="J730" s="866"/>
      <c r="K730" s="887"/>
    </row>
    <row r="731" spans="1:11">
      <c r="A731" s="863" t="s">
        <v>247</v>
      </c>
      <c r="B731" s="891"/>
      <c r="C731" s="925"/>
      <c r="D731" s="924"/>
      <c r="E731" s="922"/>
      <c r="F731" s="922"/>
      <c r="G731" s="922"/>
      <c r="H731" s="922"/>
      <c r="I731" s="866">
        <v>0</v>
      </c>
      <c r="J731" s="917" t="s">
        <v>1301</v>
      </c>
      <c r="K731" s="923"/>
    </row>
    <row r="732" spans="1:11">
      <c r="A732" s="863" t="s">
        <v>248</v>
      </c>
      <c r="B732" s="891"/>
      <c r="C732" s="925"/>
      <c r="D732" s="924"/>
      <c r="E732" s="922"/>
      <c r="F732" s="922"/>
      <c r="G732" s="922"/>
      <c r="H732" s="922"/>
      <c r="I732" s="866">
        <v>0</v>
      </c>
      <c r="J732" s="917" t="s">
        <v>1301</v>
      </c>
      <c r="K732" s="923"/>
    </row>
    <row r="733" spans="1:11">
      <c r="A733" s="863" t="s">
        <v>249</v>
      </c>
      <c r="B733" s="891"/>
      <c r="C733" s="925"/>
      <c r="D733" s="924"/>
      <c r="E733" s="922"/>
      <c r="F733" s="922"/>
      <c r="G733" s="922"/>
      <c r="H733" s="922"/>
      <c r="I733" s="866">
        <v>0</v>
      </c>
      <c r="J733" s="917" t="s">
        <v>1301</v>
      </c>
      <c r="K733" s="923"/>
    </row>
    <row r="734" spans="1:11">
      <c r="A734" s="874" t="s">
        <v>974</v>
      </c>
      <c r="B734" s="891"/>
      <c r="C734" s="884"/>
      <c r="D734" s="867"/>
      <c r="E734" s="866"/>
      <c r="F734" s="866"/>
      <c r="G734" s="866"/>
      <c r="H734" s="866"/>
      <c r="I734" s="866"/>
      <c r="J734" s="917" t="s">
        <v>1301</v>
      </c>
      <c r="K734" s="887"/>
    </row>
    <row r="735" spans="1:11">
      <c r="A735" s="863" t="s">
        <v>254</v>
      </c>
      <c r="B735" s="891"/>
      <c r="C735" s="925"/>
      <c r="D735" s="924"/>
      <c r="E735" s="922"/>
      <c r="F735" s="922">
        <v>-4435125.3640000504</v>
      </c>
      <c r="G735" s="922">
        <v>1082809.6359999496</v>
      </c>
      <c r="H735" s="922"/>
      <c r="I735" s="866">
        <v>-1082809.6359999496</v>
      </c>
      <c r="J735" s="917" t="e">
        <v>#DIV/0!</v>
      </c>
      <c r="K735" s="923"/>
    </row>
    <row r="736" spans="1:11">
      <c r="A736" s="876" t="s">
        <v>981</v>
      </c>
      <c r="B736" s="906"/>
      <c r="C736" s="921">
        <v>0</v>
      </c>
      <c r="D736" s="871">
        <v>0</v>
      </c>
      <c r="E736" s="870">
        <v>0</v>
      </c>
      <c r="F736" s="870">
        <v>-4435125.3640000504</v>
      </c>
      <c r="G736" s="870">
        <v>1082809.6359999496</v>
      </c>
      <c r="H736" s="870">
        <v>0</v>
      </c>
      <c r="I736" s="870">
        <v>-1082809.6359999496</v>
      </c>
      <c r="J736" s="918" t="e">
        <v>#DIV/0!</v>
      </c>
      <c r="K736" s="888">
        <v>0</v>
      </c>
    </row>
    <row r="737" spans="1:13">
      <c r="A737" s="865"/>
      <c r="B737" s="891"/>
      <c r="C737" s="884"/>
      <c r="D737" s="867"/>
      <c r="E737" s="866"/>
      <c r="F737" s="866"/>
      <c r="G737" s="866"/>
      <c r="H737" s="866"/>
      <c r="I737" s="914"/>
      <c r="J737" s="914"/>
      <c r="K737" s="887"/>
    </row>
    <row r="738" spans="1:13">
      <c r="A738" s="874" t="s">
        <v>982</v>
      </c>
      <c r="B738" s="891"/>
      <c r="C738" s="879">
        <v>0</v>
      </c>
      <c r="D738" s="869">
        <v>2205545.5738880038</v>
      </c>
      <c r="E738" s="868">
        <v>0</v>
      </c>
      <c r="F738" s="868">
        <v>31832342.545999959</v>
      </c>
      <c r="G738" s="868">
        <v>34424468.215999976</v>
      </c>
      <c r="H738" s="868">
        <v>65670185</v>
      </c>
      <c r="I738" s="916"/>
      <c r="J738" s="916"/>
      <c r="K738" s="898">
        <v>2205545.5738880038</v>
      </c>
    </row>
    <row r="739" spans="1:13">
      <c r="A739" s="863" t="s">
        <v>983</v>
      </c>
      <c r="B739" s="891"/>
      <c r="C739" s="925"/>
      <c r="D739" s="924">
        <v>120000000</v>
      </c>
      <c r="E739" s="922"/>
      <c r="F739" s="914"/>
      <c r="G739" s="922">
        <v>167215404</v>
      </c>
      <c r="H739" s="866">
        <v>120000000</v>
      </c>
      <c r="I739" s="914"/>
      <c r="J739" s="914"/>
      <c r="K739" s="919">
        <v>167215404</v>
      </c>
    </row>
    <row r="740" spans="1:13">
      <c r="A740" s="883" t="s">
        <v>984</v>
      </c>
      <c r="B740" s="882"/>
      <c r="C740" s="902">
        <v>0</v>
      </c>
      <c r="D740" s="881">
        <v>122205545.573888</v>
      </c>
      <c r="E740" s="880">
        <v>0</v>
      </c>
      <c r="F740" s="915"/>
      <c r="G740" s="880">
        <v>201639872.21599996</v>
      </c>
      <c r="H740" s="880">
        <v>185670185</v>
      </c>
      <c r="I740" s="915"/>
      <c r="J740" s="915"/>
      <c r="K740" s="897">
        <v>169420949.573888</v>
      </c>
    </row>
    <row r="744" spans="1:13" ht="16.5">
      <c r="A744" s="136" t="s">
        <v>1000</v>
      </c>
    </row>
    <row r="746" spans="1:13" ht="15.75" thickBot="1">
      <c r="A746" s="1663" t="s">
        <v>1001</v>
      </c>
      <c r="B746" s="1663"/>
      <c r="C746" s="1663"/>
      <c r="D746" s="1663"/>
      <c r="E746" s="1663"/>
      <c r="F746" s="1663"/>
      <c r="G746" s="1663"/>
      <c r="H746" s="1663"/>
      <c r="I746" s="1663"/>
      <c r="J746" s="1663"/>
      <c r="K746" s="1663"/>
      <c r="M746" s="195"/>
    </row>
    <row r="747" spans="1:13" ht="15.75" thickBot="1">
      <c r="A747" s="1560" t="s">
        <v>759</v>
      </c>
      <c r="B747" s="1664" t="s">
        <v>760</v>
      </c>
      <c r="C747" s="1562" t="s">
        <v>1175</v>
      </c>
      <c r="D747" s="1563"/>
      <c r="E747" s="1563"/>
      <c r="F747" s="1563"/>
      <c r="G747" s="1563"/>
      <c r="H747" s="1563"/>
      <c r="I747" s="1563"/>
      <c r="J747" s="1563"/>
      <c r="K747" s="1564"/>
      <c r="L747" s="1667" t="s">
        <v>1002</v>
      </c>
      <c r="M747" s="195"/>
    </row>
    <row r="748" spans="1:13">
      <c r="A748" s="1561"/>
      <c r="B748" s="1665"/>
      <c r="C748" s="239" t="s">
        <v>1003</v>
      </c>
      <c r="D748" s="239" t="s">
        <v>1005</v>
      </c>
      <c r="E748" s="239" t="s">
        <v>1007</v>
      </c>
      <c r="F748" s="239" t="s">
        <v>1009</v>
      </c>
      <c r="G748" s="239" t="s">
        <v>1011</v>
      </c>
      <c r="H748" s="239" t="s">
        <v>1013</v>
      </c>
      <c r="I748" s="239" t="s">
        <v>1015</v>
      </c>
      <c r="J748" s="239" t="s">
        <v>1017</v>
      </c>
      <c r="K748" s="1664" t="s">
        <v>762</v>
      </c>
      <c r="L748" s="1668"/>
      <c r="M748" s="195"/>
    </row>
    <row r="749" spans="1:13" ht="15.75" thickBot="1">
      <c r="A749" s="25" t="s">
        <v>763</v>
      </c>
      <c r="B749" s="1666"/>
      <c r="C749" s="253" t="s">
        <v>1004</v>
      </c>
      <c r="D749" s="253" t="s">
        <v>1006</v>
      </c>
      <c r="E749" s="253" t="s">
        <v>1008</v>
      </c>
      <c r="F749" s="253" t="s">
        <v>1010</v>
      </c>
      <c r="G749" s="253" t="s">
        <v>1012</v>
      </c>
      <c r="H749" s="253" t="s">
        <v>1014</v>
      </c>
      <c r="I749" s="253" t="s">
        <v>1016</v>
      </c>
      <c r="J749" s="253" t="s">
        <v>1018</v>
      </c>
      <c r="K749" s="1666"/>
      <c r="L749" s="1669"/>
      <c r="M749" s="195"/>
    </row>
    <row r="750" spans="1:13">
      <c r="A750" s="32" t="s">
        <v>1019</v>
      </c>
      <c r="B750" s="245"/>
      <c r="C750" s="31"/>
      <c r="D750" s="31"/>
      <c r="E750" s="31"/>
      <c r="F750" s="31"/>
      <c r="G750" s="31"/>
      <c r="H750" s="31"/>
      <c r="I750" s="31"/>
      <c r="J750" s="31"/>
      <c r="K750" s="31"/>
      <c r="L750" s="31"/>
      <c r="M750" s="195"/>
    </row>
    <row r="751" spans="1:13">
      <c r="A751" s="27" t="s">
        <v>1020</v>
      </c>
      <c r="B751" s="254">
        <v>0</v>
      </c>
      <c r="C751" s="255">
        <v>0</v>
      </c>
      <c r="D751" s="255">
        <v>0</v>
      </c>
      <c r="E751" s="255">
        <v>0</v>
      </c>
      <c r="F751" s="255">
        <v>0</v>
      </c>
      <c r="G751" s="255">
        <v>0</v>
      </c>
      <c r="H751" s="255">
        <v>0</v>
      </c>
      <c r="I751" s="255">
        <v>0</v>
      </c>
      <c r="J751" s="255">
        <v>0</v>
      </c>
      <c r="K751" s="256">
        <v>0</v>
      </c>
      <c r="L751" s="255">
        <v>0</v>
      </c>
      <c r="M751" s="195"/>
    </row>
    <row r="752" spans="1:13">
      <c r="A752" s="27" t="s">
        <v>1021</v>
      </c>
      <c r="B752" s="254">
        <v>0</v>
      </c>
      <c r="C752" s="255">
        <v>0</v>
      </c>
      <c r="D752" s="255">
        <v>0</v>
      </c>
      <c r="E752" s="255">
        <v>0</v>
      </c>
      <c r="F752" s="255">
        <v>0</v>
      </c>
      <c r="G752" s="255">
        <v>0</v>
      </c>
      <c r="H752" s="255">
        <v>0</v>
      </c>
      <c r="I752" s="255">
        <v>0</v>
      </c>
      <c r="J752" s="255">
        <v>0</v>
      </c>
      <c r="K752" s="256">
        <v>0</v>
      </c>
      <c r="L752" s="255">
        <v>0</v>
      </c>
      <c r="M752" s="195"/>
    </row>
    <row r="753" spans="1:13">
      <c r="A753" s="27" t="s">
        <v>1022</v>
      </c>
      <c r="B753" s="254">
        <v>0</v>
      </c>
      <c r="C753" s="255">
        <v>0</v>
      </c>
      <c r="D753" s="255">
        <v>0</v>
      </c>
      <c r="E753" s="255">
        <v>0</v>
      </c>
      <c r="F753" s="255">
        <v>0</v>
      </c>
      <c r="G753" s="255">
        <v>0</v>
      </c>
      <c r="H753" s="255">
        <v>0</v>
      </c>
      <c r="I753" s="255">
        <v>0</v>
      </c>
      <c r="J753" s="255">
        <v>0</v>
      </c>
      <c r="K753" s="256">
        <v>0</v>
      </c>
      <c r="L753" s="255">
        <v>0</v>
      </c>
      <c r="M753" s="195"/>
    </row>
    <row r="754" spans="1:13">
      <c r="A754" s="27" t="s">
        <v>1023</v>
      </c>
      <c r="B754" s="254">
        <v>0</v>
      </c>
      <c r="C754" s="255">
        <v>0</v>
      </c>
      <c r="D754" s="255">
        <v>0</v>
      </c>
      <c r="E754" s="255">
        <v>0</v>
      </c>
      <c r="F754" s="255">
        <v>0</v>
      </c>
      <c r="G754" s="255">
        <v>0</v>
      </c>
      <c r="H754" s="255">
        <v>0</v>
      </c>
      <c r="I754" s="255">
        <v>0</v>
      </c>
      <c r="J754" s="255">
        <v>0</v>
      </c>
      <c r="K754" s="256">
        <v>0</v>
      </c>
      <c r="L754" s="255">
        <v>0</v>
      </c>
      <c r="M754" s="195"/>
    </row>
    <row r="755" spans="1:13">
      <c r="A755" s="27" t="s">
        <v>1024</v>
      </c>
      <c r="B755" s="254">
        <v>0</v>
      </c>
      <c r="C755" s="255">
        <v>0</v>
      </c>
      <c r="D755" s="255">
        <v>0</v>
      </c>
      <c r="E755" s="255">
        <v>0</v>
      </c>
      <c r="F755" s="255">
        <v>0</v>
      </c>
      <c r="G755" s="255">
        <v>0</v>
      </c>
      <c r="H755" s="255">
        <v>0</v>
      </c>
      <c r="I755" s="255">
        <v>0</v>
      </c>
      <c r="J755" s="255">
        <v>0</v>
      </c>
      <c r="K755" s="256">
        <v>0</v>
      </c>
      <c r="L755" s="255">
        <v>0</v>
      </c>
      <c r="M755" s="195"/>
    </row>
    <row r="756" spans="1:13">
      <c r="A756" s="27" t="s">
        <v>1025</v>
      </c>
      <c r="B756" s="254">
        <v>0</v>
      </c>
      <c r="C756" s="255">
        <v>0</v>
      </c>
      <c r="D756" s="255">
        <v>0</v>
      </c>
      <c r="E756" s="255">
        <v>0</v>
      </c>
      <c r="F756" s="255">
        <v>0</v>
      </c>
      <c r="G756" s="255">
        <v>0</v>
      </c>
      <c r="H756" s="255">
        <v>0</v>
      </c>
      <c r="I756" s="255">
        <v>0</v>
      </c>
      <c r="J756" s="255">
        <v>0</v>
      </c>
      <c r="K756" s="256">
        <v>0</v>
      </c>
      <c r="L756" s="255">
        <v>0</v>
      </c>
      <c r="M756" s="195"/>
    </row>
    <row r="757" spans="1:13">
      <c r="A757" s="27" t="s">
        <v>1026</v>
      </c>
      <c r="B757" s="254">
        <v>0</v>
      </c>
      <c r="C757" s="255">
        <v>0</v>
      </c>
      <c r="D757" s="255">
        <v>0</v>
      </c>
      <c r="E757" s="255">
        <v>0</v>
      </c>
      <c r="F757" s="255">
        <v>0</v>
      </c>
      <c r="G757" s="255">
        <v>0</v>
      </c>
      <c r="H757" s="255">
        <v>0</v>
      </c>
      <c r="I757" s="255">
        <v>0</v>
      </c>
      <c r="J757" s="255">
        <v>0</v>
      </c>
      <c r="K757" s="256">
        <v>0</v>
      </c>
      <c r="L757" s="255">
        <v>0</v>
      </c>
      <c r="M757" s="195"/>
    </row>
    <row r="758" spans="1:13">
      <c r="A758" s="27" t="s">
        <v>814</v>
      </c>
      <c r="B758" s="254">
        <v>0</v>
      </c>
      <c r="C758" s="255">
        <v>0</v>
      </c>
      <c r="D758" s="255">
        <v>0</v>
      </c>
      <c r="E758" s="255">
        <v>0</v>
      </c>
      <c r="F758" s="255">
        <v>0</v>
      </c>
      <c r="G758" s="255">
        <v>0</v>
      </c>
      <c r="H758" s="255">
        <v>0</v>
      </c>
      <c r="I758" s="255">
        <v>0</v>
      </c>
      <c r="J758" s="255">
        <v>0</v>
      </c>
      <c r="K758" s="256">
        <v>0</v>
      </c>
      <c r="L758" s="255">
        <v>0</v>
      </c>
      <c r="M758" s="195"/>
    </row>
    <row r="759" spans="1:13" ht="15.75" thickBot="1">
      <c r="A759" s="27" t="s">
        <v>764</v>
      </c>
      <c r="B759" s="254">
        <v>0</v>
      </c>
      <c r="C759" s="255">
        <v>0</v>
      </c>
      <c r="D759" s="255">
        <v>0</v>
      </c>
      <c r="E759" s="255">
        <v>0</v>
      </c>
      <c r="F759" s="255">
        <v>0</v>
      </c>
      <c r="G759" s="255">
        <v>0</v>
      </c>
      <c r="H759" s="255">
        <v>0</v>
      </c>
      <c r="I759" s="255">
        <v>0</v>
      </c>
      <c r="J759" s="255">
        <v>0</v>
      </c>
      <c r="K759" s="256">
        <v>0</v>
      </c>
      <c r="L759" s="255">
        <v>0</v>
      </c>
      <c r="M759" s="195"/>
    </row>
    <row r="760" spans="1:13" ht="15.75" thickBot="1">
      <c r="A760" s="34" t="s">
        <v>1027</v>
      </c>
      <c r="B760" s="257">
        <f>SUM(B751:B759)</f>
        <v>0</v>
      </c>
      <c r="C760" s="257">
        <f t="shared" ref="C760:L760" si="3">SUM(C751:C759)</f>
        <v>0</v>
      </c>
      <c r="D760" s="257">
        <f t="shared" si="3"/>
        <v>0</v>
      </c>
      <c r="E760" s="257">
        <f t="shared" si="3"/>
        <v>0</v>
      </c>
      <c r="F760" s="257">
        <f t="shared" si="3"/>
        <v>0</v>
      </c>
      <c r="G760" s="257">
        <f t="shared" si="3"/>
        <v>0</v>
      </c>
      <c r="H760" s="257">
        <f t="shared" si="3"/>
        <v>0</v>
      </c>
      <c r="I760" s="257">
        <f t="shared" si="3"/>
        <v>0</v>
      </c>
      <c r="J760" s="257">
        <f t="shared" si="3"/>
        <v>0</v>
      </c>
      <c r="K760" s="257">
        <f t="shared" si="3"/>
        <v>0</v>
      </c>
      <c r="L760" s="257">
        <f t="shared" si="3"/>
        <v>0</v>
      </c>
      <c r="M760" s="195"/>
    </row>
    <row r="762" spans="1:13" ht="16.5">
      <c r="A762" s="136" t="s">
        <v>1028</v>
      </c>
    </row>
    <row r="763" spans="1:13" ht="16.5">
      <c r="A763" s="136" t="s">
        <v>1029</v>
      </c>
    </row>
    <row r="764" spans="1:13" ht="16.5">
      <c r="A764" s="136" t="s">
        <v>705</v>
      </c>
    </row>
    <row r="765" spans="1:13" ht="16.5">
      <c r="A765" s="136"/>
    </row>
    <row r="766" spans="1:13" ht="16.5">
      <c r="A766" s="136" t="s">
        <v>1030</v>
      </c>
    </row>
    <row r="767" spans="1:13" ht="16.5">
      <c r="A767" s="136" t="s">
        <v>1336</v>
      </c>
    </row>
    <row r="769" spans="1:7" ht="15.75" thickBot="1">
      <c r="A769" s="1663" t="s">
        <v>1031</v>
      </c>
      <c r="B769" s="1663"/>
      <c r="C769" s="1663"/>
      <c r="D769" s="1663"/>
      <c r="E769" s="1663"/>
      <c r="F769" s="1663"/>
      <c r="G769" s="1663"/>
    </row>
    <row r="770" spans="1:7" ht="15.75" thickBot="1">
      <c r="A770" s="1560" t="s">
        <v>759</v>
      </c>
      <c r="B770" s="1560" t="s">
        <v>912</v>
      </c>
      <c r="C770" s="1562" t="s">
        <v>1175</v>
      </c>
      <c r="D770" s="1563"/>
      <c r="E770" s="1563"/>
      <c r="F770" s="1563"/>
      <c r="G770" s="1564"/>
    </row>
    <row r="771" spans="1:7">
      <c r="A771" s="1561"/>
      <c r="B771" s="1561"/>
      <c r="C771" s="239" t="s">
        <v>1337</v>
      </c>
      <c r="D771" s="239" t="s">
        <v>862</v>
      </c>
      <c r="E771" s="239" t="s">
        <v>863</v>
      </c>
      <c r="F771" s="239" t="s">
        <v>865</v>
      </c>
      <c r="G771" s="239" t="s">
        <v>865</v>
      </c>
    </row>
    <row r="772" spans="1:7" ht="15.75" thickBot="1">
      <c r="A772" s="25" t="s">
        <v>763</v>
      </c>
      <c r="B772" s="244"/>
      <c r="C772" s="242"/>
      <c r="D772" s="240"/>
      <c r="E772" s="242"/>
      <c r="F772" s="240"/>
      <c r="G772" s="241" t="s">
        <v>867</v>
      </c>
    </row>
    <row r="773" spans="1:7">
      <c r="A773" s="26" t="s">
        <v>765</v>
      </c>
      <c r="B773" s="245"/>
      <c r="C773" s="31"/>
      <c r="D773" s="31"/>
      <c r="E773" s="31"/>
      <c r="F773" s="31"/>
      <c r="G773" s="258"/>
    </row>
    <row r="774" spans="1:7">
      <c r="A774" s="26"/>
      <c r="B774" s="245"/>
      <c r="C774" s="31"/>
      <c r="D774" s="31"/>
      <c r="E774" s="31"/>
      <c r="F774" s="31"/>
      <c r="G774" s="258"/>
    </row>
    <row r="775" spans="1:7">
      <c r="A775" s="26" t="s">
        <v>1032</v>
      </c>
      <c r="B775" s="245"/>
      <c r="C775" s="31"/>
      <c r="D775" s="31"/>
      <c r="E775" s="31"/>
      <c r="F775" s="31"/>
      <c r="G775" s="258"/>
    </row>
    <row r="776" spans="1:7" ht="15.75" thickBot="1">
      <c r="A776" s="259" t="s">
        <v>1033</v>
      </c>
      <c r="B776" s="245"/>
      <c r="C776" s="243"/>
      <c r="D776" s="243"/>
      <c r="E776" s="243"/>
      <c r="F776" s="243"/>
      <c r="G776" s="239"/>
    </row>
    <row r="777" spans="1:7">
      <c r="A777" s="246" t="s">
        <v>1034</v>
      </c>
      <c r="B777" s="245"/>
      <c r="C777" s="260"/>
      <c r="D777" s="260"/>
      <c r="E777" s="260"/>
      <c r="F777" s="261"/>
      <c r="G777" s="252"/>
    </row>
    <row r="778" spans="1:7">
      <c r="A778" s="246" t="s">
        <v>1035</v>
      </c>
      <c r="B778" s="245"/>
      <c r="C778" s="30"/>
      <c r="D778" s="30"/>
      <c r="E778" s="30"/>
      <c r="F778" s="31"/>
      <c r="G778" s="258"/>
    </row>
    <row r="779" spans="1:7">
      <c r="A779" s="246" t="s">
        <v>1036</v>
      </c>
      <c r="B779" s="245"/>
      <c r="C779" s="30"/>
      <c r="D779" s="30"/>
      <c r="E779" s="30"/>
      <c r="F779" s="31"/>
      <c r="G779" s="258"/>
    </row>
    <row r="780" spans="1:7">
      <c r="A780" s="246" t="s">
        <v>1037</v>
      </c>
      <c r="B780" s="245"/>
      <c r="C780" s="30"/>
      <c r="D780" s="30"/>
      <c r="E780" s="30"/>
      <c r="F780" s="31"/>
      <c r="G780" s="258"/>
    </row>
    <row r="781" spans="1:7">
      <c r="A781" s="246"/>
      <c r="B781" s="245"/>
      <c r="C781" s="30"/>
      <c r="D781" s="30"/>
      <c r="E781" s="30"/>
      <c r="F781" s="31"/>
      <c r="G781" s="258"/>
    </row>
    <row r="782" spans="1:7">
      <c r="A782" s="246"/>
      <c r="B782" s="245"/>
      <c r="C782" s="30"/>
      <c r="D782" s="30"/>
      <c r="E782" s="30"/>
      <c r="F782" s="31"/>
      <c r="G782" s="258"/>
    </row>
    <row r="783" spans="1:7" ht="15.75" thickBot="1">
      <c r="A783" s="246" t="s">
        <v>1038</v>
      </c>
      <c r="B783" s="245"/>
      <c r="C783" s="30"/>
      <c r="D783" s="30"/>
      <c r="E783" s="30"/>
      <c r="F783" s="31"/>
      <c r="G783" s="258"/>
    </row>
    <row r="784" spans="1:7" ht="15.75" thickBot="1">
      <c r="A784" s="259" t="s">
        <v>1039</v>
      </c>
      <c r="B784" s="245"/>
      <c r="C784" s="250"/>
      <c r="D784" s="250"/>
      <c r="E784" s="250"/>
      <c r="F784" s="250"/>
      <c r="G784" s="251"/>
    </row>
    <row r="785" spans="1:7">
      <c r="A785" s="246"/>
      <c r="B785" s="245"/>
      <c r="C785" s="260"/>
      <c r="D785" s="260"/>
      <c r="E785" s="260"/>
      <c r="F785" s="261"/>
      <c r="G785" s="252"/>
    </row>
    <row r="786" spans="1:7">
      <c r="A786" s="246"/>
      <c r="B786" s="245"/>
      <c r="C786" s="30"/>
      <c r="D786" s="30"/>
      <c r="E786" s="30"/>
      <c r="F786" s="31"/>
      <c r="G786" s="258"/>
    </row>
    <row r="787" spans="1:7">
      <c r="A787" s="246"/>
      <c r="B787" s="245"/>
      <c r="C787" s="30"/>
      <c r="D787" s="30"/>
      <c r="E787" s="30"/>
      <c r="F787" s="31"/>
      <c r="G787" s="258"/>
    </row>
    <row r="788" spans="1:7">
      <c r="A788" s="246"/>
      <c r="B788" s="245"/>
      <c r="C788" s="30"/>
      <c r="D788" s="30"/>
      <c r="E788" s="30"/>
      <c r="F788" s="31"/>
      <c r="G788" s="258"/>
    </row>
    <row r="789" spans="1:7" ht="15.75" thickBot="1">
      <c r="A789" s="246" t="s">
        <v>1038</v>
      </c>
      <c r="B789" s="245"/>
      <c r="C789" s="30"/>
      <c r="D789" s="30"/>
      <c r="E789" s="30"/>
      <c r="F789" s="31"/>
      <c r="G789" s="258"/>
    </row>
    <row r="790" spans="1:7" ht="15.75" thickBot="1">
      <c r="A790" s="259" t="s">
        <v>1040</v>
      </c>
      <c r="B790" s="245"/>
      <c r="C790" s="250"/>
      <c r="D790" s="250"/>
      <c r="E790" s="250"/>
      <c r="F790" s="261"/>
      <c r="G790" s="252"/>
    </row>
    <row r="791" spans="1:7">
      <c r="A791" s="259"/>
      <c r="B791" s="245"/>
      <c r="C791" s="262"/>
      <c r="D791" s="262"/>
      <c r="E791" s="262"/>
      <c r="F791" s="261"/>
      <c r="G791" s="252"/>
    </row>
    <row r="792" spans="1:7" ht="15.75" thickBot="1">
      <c r="A792" s="263" t="s">
        <v>1041</v>
      </c>
      <c r="B792" s="245"/>
      <c r="C792" s="30"/>
      <c r="D792" s="30"/>
      <c r="E792" s="30"/>
      <c r="F792" s="31"/>
      <c r="G792" s="258"/>
    </row>
    <row r="793" spans="1:7" ht="15.75" thickBot="1">
      <c r="A793" s="259" t="s">
        <v>1042</v>
      </c>
      <c r="B793" s="245"/>
      <c r="C793" s="250"/>
      <c r="D793" s="250"/>
      <c r="E793" s="250"/>
      <c r="F793" s="261"/>
      <c r="G793" s="252"/>
    </row>
    <row r="794" spans="1:7">
      <c r="A794" s="259"/>
      <c r="B794" s="245"/>
      <c r="C794" s="262"/>
      <c r="D794" s="262"/>
      <c r="E794" s="262"/>
      <c r="F794" s="261"/>
      <c r="G794" s="252"/>
    </row>
    <row r="795" spans="1:7" ht="15.75" thickBot="1">
      <c r="A795" s="263" t="s">
        <v>1043</v>
      </c>
      <c r="B795" s="245"/>
      <c r="C795" s="30"/>
      <c r="D795" s="30"/>
      <c r="E795" s="30"/>
      <c r="F795" s="31"/>
      <c r="G795" s="258"/>
    </row>
    <row r="796" spans="1:7" ht="15.75" thickBot="1">
      <c r="A796" s="34" t="s">
        <v>1044</v>
      </c>
      <c r="B796" s="247"/>
      <c r="C796" s="248"/>
      <c r="D796" s="248"/>
      <c r="E796" s="248"/>
      <c r="F796" s="248"/>
      <c r="G796" s="264"/>
    </row>
    <row r="797" spans="1:7">
      <c r="A797" s="33"/>
      <c r="B797" s="245"/>
      <c r="C797" s="31"/>
      <c r="D797" s="31"/>
      <c r="E797" s="31"/>
      <c r="F797" s="31"/>
      <c r="G797" s="258"/>
    </row>
    <row r="798" spans="1:7">
      <c r="A798" s="26" t="s">
        <v>1045</v>
      </c>
      <c r="B798" s="245"/>
      <c r="C798" s="31"/>
      <c r="D798" s="31"/>
      <c r="E798" s="31"/>
      <c r="F798" s="31"/>
      <c r="G798" s="258"/>
    </row>
    <row r="799" spans="1:7" ht="15.75" thickBot="1">
      <c r="A799" s="259" t="s">
        <v>1033</v>
      </c>
      <c r="B799" s="245"/>
      <c r="C799" s="28"/>
      <c r="D799" s="31"/>
      <c r="E799" s="28"/>
      <c r="F799" s="31"/>
      <c r="G799" s="239"/>
    </row>
    <row r="800" spans="1:7">
      <c r="A800" s="246" t="s">
        <v>1046</v>
      </c>
      <c r="B800" s="245"/>
      <c r="C800" s="260">
        <v>9380346</v>
      </c>
      <c r="D800" s="260">
        <v>0</v>
      </c>
      <c r="E800" s="260">
        <v>0</v>
      </c>
      <c r="F800" s="261">
        <f>C800</f>
        <v>9380346</v>
      </c>
      <c r="G800" s="859">
        <v>1</v>
      </c>
    </row>
    <row r="801" spans="1:7">
      <c r="A801" s="246" t="s">
        <v>1047</v>
      </c>
      <c r="B801" s="245"/>
      <c r="C801" s="30"/>
      <c r="D801" s="30"/>
      <c r="E801" s="30"/>
      <c r="F801" s="31"/>
      <c r="G801" s="258"/>
    </row>
    <row r="802" spans="1:7">
      <c r="A802" s="246"/>
      <c r="B802" s="245"/>
      <c r="C802" s="30"/>
      <c r="D802" s="30"/>
      <c r="E802" s="30"/>
      <c r="F802" s="31"/>
      <c r="G802" s="258"/>
    </row>
    <row r="803" spans="1:7">
      <c r="A803" s="246"/>
      <c r="B803" s="245"/>
      <c r="C803" s="30"/>
      <c r="D803" s="30"/>
      <c r="E803" s="30"/>
      <c r="F803" s="31"/>
      <c r="G803" s="258"/>
    </row>
    <row r="804" spans="1:7">
      <c r="A804" s="246"/>
      <c r="B804" s="245"/>
      <c r="C804" s="30"/>
      <c r="D804" s="30"/>
      <c r="E804" s="30"/>
      <c r="F804" s="31"/>
      <c r="G804" s="258"/>
    </row>
    <row r="805" spans="1:7" ht="15.75" thickBot="1">
      <c r="A805" s="246" t="s">
        <v>1048</v>
      </c>
      <c r="B805" s="245"/>
      <c r="C805" s="29"/>
      <c r="D805" s="30"/>
      <c r="E805" s="29"/>
      <c r="F805" s="31"/>
      <c r="G805" s="258"/>
    </row>
    <row r="806" spans="1:7" ht="15.75" thickBot="1">
      <c r="A806" s="259" t="s">
        <v>1039</v>
      </c>
      <c r="B806" s="245"/>
      <c r="C806" s="250"/>
      <c r="D806" s="250"/>
      <c r="E806" s="250"/>
      <c r="F806" s="261"/>
      <c r="G806" s="252"/>
    </row>
    <row r="807" spans="1:7">
      <c r="A807" s="259"/>
      <c r="B807" s="245"/>
      <c r="C807" s="262"/>
      <c r="D807" s="262"/>
      <c r="E807" s="262"/>
      <c r="F807" s="261"/>
      <c r="G807" s="252"/>
    </row>
    <row r="808" spans="1:7" ht="15.75" thickBot="1">
      <c r="A808" s="246"/>
      <c r="B808" s="245"/>
      <c r="C808" s="30"/>
      <c r="D808" s="30"/>
      <c r="E808" s="30"/>
      <c r="F808" s="31"/>
      <c r="G808" s="258"/>
    </row>
    <row r="809" spans="1:7" ht="15.75" thickBot="1">
      <c r="A809" s="259" t="s">
        <v>1040</v>
      </c>
      <c r="B809" s="245"/>
      <c r="C809" s="250"/>
      <c r="D809" s="250"/>
      <c r="E809" s="250"/>
      <c r="F809" s="261"/>
      <c r="G809" s="252"/>
    </row>
    <row r="810" spans="1:7">
      <c r="A810" s="259"/>
      <c r="B810" s="245"/>
      <c r="C810" s="262"/>
      <c r="D810" s="262"/>
      <c r="E810" s="262"/>
      <c r="F810" s="261"/>
      <c r="G810" s="252"/>
    </row>
    <row r="811" spans="1:7" ht="15.75" thickBot="1">
      <c r="A811" s="263"/>
      <c r="B811" s="245"/>
      <c r="C811" s="30"/>
      <c r="D811" s="30"/>
      <c r="E811" s="30"/>
      <c r="F811" s="31"/>
      <c r="G811" s="258"/>
    </row>
    <row r="812" spans="1:7" ht="15.75" thickBot="1">
      <c r="A812" s="259" t="s">
        <v>1042</v>
      </c>
      <c r="B812" s="245"/>
      <c r="C812" s="250"/>
      <c r="D812" s="250"/>
      <c r="E812" s="250"/>
      <c r="F812" s="261"/>
      <c r="G812" s="252"/>
    </row>
    <row r="813" spans="1:7">
      <c r="A813" s="259"/>
      <c r="B813" s="245"/>
      <c r="C813" s="262"/>
      <c r="D813" s="262"/>
      <c r="E813" s="262"/>
      <c r="F813" s="261"/>
      <c r="G813" s="252"/>
    </row>
    <row r="814" spans="1:7" ht="15.75" thickBot="1">
      <c r="A814" s="263"/>
      <c r="B814" s="245"/>
      <c r="C814" s="30"/>
      <c r="D814" s="30"/>
      <c r="E814" s="30"/>
      <c r="F814" s="31"/>
      <c r="G814" s="258"/>
    </row>
    <row r="815" spans="1:7" ht="15.75" thickBot="1">
      <c r="A815" s="265" t="s">
        <v>1049</v>
      </c>
      <c r="B815" s="247"/>
      <c r="C815" s="35"/>
      <c r="D815" s="248"/>
      <c r="E815" s="35"/>
      <c r="F815" s="248"/>
      <c r="G815" s="264"/>
    </row>
    <row r="816" spans="1:7" ht="15.75" thickBot="1">
      <c r="A816" s="33"/>
      <c r="B816" s="245"/>
      <c r="C816" s="31"/>
      <c r="D816" s="31"/>
      <c r="E816" s="31"/>
      <c r="F816" s="31"/>
      <c r="G816" s="258"/>
    </row>
    <row r="817" spans="1:11" ht="15.75" thickBot="1">
      <c r="A817" s="266" t="s">
        <v>1050</v>
      </c>
      <c r="B817" s="121"/>
      <c r="C817" s="35"/>
      <c r="D817" s="248"/>
      <c r="E817" s="35"/>
      <c r="F817" s="248"/>
      <c r="G817" s="264"/>
    </row>
    <row r="820" spans="1:11">
      <c r="A820" s="1569" t="s">
        <v>1051</v>
      </c>
      <c r="B820" s="1569"/>
      <c r="C820" s="1569"/>
      <c r="D820" s="1569"/>
      <c r="E820" s="1569"/>
      <c r="F820" s="1569"/>
      <c r="G820" s="1569"/>
      <c r="H820" s="1569"/>
      <c r="I820" s="1569"/>
      <c r="J820" s="1569"/>
      <c r="K820" s="1569"/>
    </row>
    <row r="821" spans="1:11">
      <c r="A821" s="1565" t="s">
        <v>759</v>
      </c>
      <c r="B821" s="1567" t="s">
        <v>912</v>
      </c>
      <c r="C821" s="944" t="s">
        <v>1299</v>
      </c>
      <c r="D821" s="958" t="s">
        <v>1175</v>
      </c>
      <c r="E821" s="953"/>
      <c r="F821" s="953"/>
      <c r="G821" s="953"/>
      <c r="H821" s="953"/>
      <c r="I821" s="953"/>
      <c r="J821" s="953"/>
      <c r="K821" s="954"/>
    </row>
    <row r="822" spans="1:11" ht="25.5">
      <c r="A822" s="1566"/>
      <c r="B822" s="1568"/>
      <c r="C822" s="948" t="s">
        <v>859</v>
      </c>
      <c r="D822" s="960" t="s">
        <v>860</v>
      </c>
      <c r="E822" s="945" t="s">
        <v>861</v>
      </c>
      <c r="F822" s="945" t="s">
        <v>862</v>
      </c>
      <c r="G822" s="945" t="s">
        <v>863</v>
      </c>
      <c r="H822" s="945" t="s">
        <v>864</v>
      </c>
      <c r="I822" s="945" t="s">
        <v>865</v>
      </c>
      <c r="J822" s="952" t="s">
        <v>865</v>
      </c>
      <c r="K822" s="949" t="s">
        <v>866</v>
      </c>
    </row>
    <row r="823" spans="1:11">
      <c r="A823" s="963" t="s">
        <v>763</v>
      </c>
      <c r="B823" s="959"/>
      <c r="C823" s="964"/>
      <c r="D823" s="969"/>
      <c r="E823" s="965"/>
      <c r="F823" s="966"/>
      <c r="G823" s="966"/>
      <c r="H823" s="966"/>
      <c r="I823" s="966"/>
      <c r="J823" s="967" t="s">
        <v>867</v>
      </c>
      <c r="K823" s="968"/>
    </row>
    <row r="824" spans="1:11">
      <c r="A824" s="943" t="s">
        <v>765</v>
      </c>
      <c r="B824" s="971"/>
      <c r="C824" s="942"/>
      <c r="D824" s="931"/>
      <c r="E824" s="930"/>
      <c r="F824" s="930"/>
      <c r="G824" s="930"/>
      <c r="H824" s="930"/>
      <c r="I824" s="930"/>
      <c r="J824" s="941"/>
      <c r="K824" s="946"/>
    </row>
    <row r="825" spans="1:11">
      <c r="A825" s="928"/>
      <c r="B825" s="950"/>
      <c r="C825" s="942"/>
      <c r="D825" s="931"/>
      <c r="E825" s="930"/>
      <c r="F825" s="930"/>
      <c r="G825" s="930"/>
      <c r="H825" s="930"/>
      <c r="I825" s="930"/>
      <c r="J825" s="941"/>
      <c r="K825" s="946"/>
    </row>
    <row r="826" spans="1:11">
      <c r="A826" s="983" t="s">
        <v>1052</v>
      </c>
      <c r="B826" s="950"/>
      <c r="C826" s="942"/>
      <c r="D826" s="931"/>
      <c r="E826" s="930"/>
      <c r="F826" s="930"/>
      <c r="G826" s="930"/>
      <c r="H826" s="930"/>
      <c r="I826" s="930"/>
      <c r="J826" s="941"/>
      <c r="K826" s="946"/>
    </row>
    <row r="827" spans="1:11">
      <c r="A827" s="938" t="s">
        <v>1033</v>
      </c>
      <c r="B827" s="950"/>
      <c r="C827" s="939">
        <v>0</v>
      </c>
      <c r="D827" s="933">
        <v>241087000</v>
      </c>
      <c r="E827" s="932">
        <v>0</v>
      </c>
      <c r="F827" s="932">
        <v>12084422.48</v>
      </c>
      <c r="G827" s="932">
        <v>72883491.409999996</v>
      </c>
      <c r="H827" s="932">
        <v>120543500</v>
      </c>
      <c r="I827" s="932">
        <v>-47660008.590000004</v>
      </c>
      <c r="J827" s="973">
        <v>-0.39537601438484865</v>
      </c>
      <c r="K827" s="951">
        <v>241087000</v>
      </c>
    </row>
    <row r="828" spans="1:11">
      <c r="A828" s="974" t="s">
        <v>1034</v>
      </c>
      <c r="B828" s="950"/>
      <c r="C828" s="997"/>
      <c r="D828" s="998">
        <v>234578000</v>
      </c>
      <c r="E828" s="990"/>
      <c r="F828" s="990">
        <v>11418047.48</v>
      </c>
      <c r="G828" s="990">
        <v>69071691.409999996</v>
      </c>
      <c r="H828" s="1001">
        <v>117289000</v>
      </c>
      <c r="I828" s="980">
        <v>-48217308.590000004</v>
      </c>
      <c r="J828" s="984">
        <v>-0.41109830069315967</v>
      </c>
      <c r="K828" s="998">
        <v>234578000</v>
      </c>
    </row>
    <row r="829" spans="1:11">
      <c r="A829" s="974" t="s">
        <v>1035</v>
      </c>
      <c r="B829" s="950"/>
      <c r="C829" s="996"/>
      <c r="D829" s="998">
        <v>2145000</v>
      </c>
      <c r="E829" s="989"/>
      <c r="F829" s="989">
        <v>292898</v>
      </c>
      <c r="G829" s="989">
        <v>1681729</v>
      </c>
      <c r="H829" s="1001">
        <v>1072500</v>
      </c>
      <c r="I829" s="930">
        <v>609229</v>
      </c>
      <c r="J829" s="941">
        <v>0.56804568764568764</v>
      </c>
      <c r="K829" s="998">
        <v>2145000</v>
      </c>
    </row>
    <row r="830" spans="1:11">
      <c r="A830" s="974" t="s">
        <v>1037</v>
      </c>
      <c r="B830" s="950"/>
      <c r="C830" s="996"/>
      <c r="D830" s="995">
        <v>4364000</v>
      </c>
      <c r="E830" s="989"/>
      <c r="F830" s="989">
        <v>373477</v>
      </c>
      <c r="G830" s="989">
        <v>2130071</v>
      </c>
      <c r="H830" s="1001">
        <v>2182000</v>
      </c>
      <c r="I830" s="930">
        <v>-51929</v>
      </c>
      <c r="J830" s="941">
        <v>-2.3798808432630613E-2</v>
      </c>
      <c r="K830" s="995">
        <v>4364000</v>
      </c>
    </row>
    <row r="831" spans="1:11">
      <c r="A831" s="974">
        <v>0</v>
      </c>
      <c r="B831" s="950"/>
      <c r="C831" s="996"/>
      <c r="D831" s="995"/>
      <c r="E831" s="989"/>
      <c r="F831" s="989"/>
      <c r="G831" s="989"/>
      <c r="H831" s="989"/>
      <c r="I831" s="930">
        <v>0</v>
      </c>
      <c r="J831" s="941" t="s">
        <v>1301</v>
      </c>
      <c r="K831" s="991"/>
    </row>
    <row r="832" spans="1:11">
      <c r="A832" s="974">
        <v>0</v>
      </c>
      <c r="B832" s="950"/>
      <c r="C832" s="996"/>
      <c r="D832" s="995"/>
      <c r="E832" s="989"/>
      <c r="F832" s="989"/>
      <c r="G832" s="989"/>
      <c r="H832" s="989"/>
      <c r="I832" s="930">
        <v>0</v>
      </c>
      <c r="J832" s="941" t="s">
        <v>1301</v>
      </c>
      <c r="K832" s="991"/>
    </row>
    <row r="833" spans="1:11">
      <c r="A833" s="974">
        <v>0</v>
      </c>
      <c r="B833" s="950"/>
      <c r="C833" s="996"/>
      <c r="D833" s="995"/>
      <c r="E833" s="989"/>
      <c r="F833" s="989"/>
      <c r="G833" s="989"/>
      <c r="H833" s="989"/>
      <c r="I833" s="930">
        <v>0</v>
      </c>
      <c r="J833" s="941" t="s">
        <v>1301</v>
      </c>
      <c r="K833" s="991"/>
    </row>
    <row r="834" spans="1:11">
      <c r="A834" s="974" t="s">
        <v>1038</v>
      </c>
      <c r="B834" s="950"/>
      <c r="C834" s="996"/>
      <c r="D834" s="995"/>
      <c r="E834" s="989"/>
      <c r="F834" s="989"/>
      <c r="G834" s="989"/>
      <c r="H834" s="989"/>
      <c r="I834" s="930">
        <v>0</v>
      </c>
      <c r="J834" s="941" t="s">
        <v>1301</v>
      </c>
      <c r="K834" s="991"/>
    </row>
    <row r="835" spans="1:11">
      <c r="A835" s="975" t="s">
        <v>1039</v>
      </c>
      <c r="B835" s="950"/>
      <c r="C835" s="981">
        <v>0</v>
      </c>
      <c r="D835" s="978">
        <v>0</v>
      </c>
      <c r="E835" s="977">
        <v>0</v>
      </c>
      <c r="F835" s="977">
        <v>0</v>
      </c>
      <c r="G835" s="977">
        <v>0</v>
      </c>
      <c r="H835" s="977">
        <v>0</v>
      </c>
      <c r="I835" s="977">
        <v>0</v>
      </c>
      <c r="J835" s="985" t="s">
        <v>1301</v>
      </c>
      <c r="K835" s="979">
        <v>0</v>
      </c>
    </row>
    <row r="836" spans="1:11">
      <c r="A836" s="974">
        <v>0</v>
      </c>
      <c r="B836" s="950"/>
      <c r="C836" s="997"/>
      <c r="D836" s="998"/>
      <c r="E836" s="990"/>
      <c r="F836" s="990"/>
      <c r="G836" s="990"/>
      <c r="H836" s="990"/>
      <c r="I836" s="980">
        <v>0</v>
      </c>
      <c r="J836" s="984" t="s">
        <v>1301</v>
      </c>
      <c r="K836" s="992"/>
    </row>
    <row r="837" spans="1:11">
      <c r="A837" s="974">
        <v>0</v>
      </c>
      <c r="B837" s="950"/>
      <c r="C837" s="996"/>
      <c r="D837" s="995"/>
      <c r="E837" s="989"/>
      <c r="F837" s="989"/>
      <c r="G837" s="989"/>
      <c r="H837" s="989"/>
      <c r="I837" s="930">
        <v>0</v>
      </c>
      <c r="J837" s="941" t="s">
        <v>1301</v>
      </c>
      <c r="K837" s="991"/>
    </row>
    <row r="838" spans="1:11">
      <c r="A838" s="974">
        <v>0</v>
      </c>
      <c r="B838" s="950"/>
      <c r="C838" s="996"/>
      <c r="D838" s="995"/>
      <c r="E838" s="989"/>
      <c r="F838" s="989"/>
      <c r="G838" s="989"/>
      <c r="H838" s="989"/>
      <c r="I838" s="930">
        <v>0</v>
      </c>
      <c r="J838" s="941" t="s">
        <v>1301</v>
      </c>
      <c r="K838" s="991"/>
    </row>
    <row r="839" spans="1:11">
      <c r="A839" s="974">
        <v>0</v>
      </c>
      <c r="B839" s="950"/>
      <c r="C839" s="996"/>
      <c r="D839" s="995"/>
      <c r="E839" s="989"/>
      <c r="F839" s="989"/>
      <c r="G839" s="989"/>
      <c r="H839" s="989"/>
      <c r="I839" s="930">
        <v>0</v>
      </c>
      <c r="J839" s="941" t="s">
        <v>1301</v>
      </c>
      <c r="K839" s="991"/>
    </row>
    <row r="840" spans="1:11">
      <c r="A840" s="974" t="s">
        <v>1038</v>
      </c>
      <c r="B840" s="950"/>
      <c r="C840" s="996"/>
      <c r="D840" s="995"/>
      <c r="E840" s="989"/>
      <c r="F840" s="989"/>
      <c r="G840" s="989"/>
      <c r="H840" s="989"/>
      <c r="I840" s="930">
        <v>0</v>
      </c>
      <c r="J840" s="941" t="s">
        <v>1301</v>
      </c>
      <c r="K840" s="991"/>
    </row>
    <row r="841" spans="1:11">
      <c r="A841" s="975" t="s">
        <v>1040</v>
      </c>
      <c r="B841" s="950"/>
      <c r="C841" s="981">
        <v>0</v>
      </c>
      <c r="D841" s="978">
        <v>0</v>
      </c>
      <c r="E841" s="977">
        <v>0</v>
      </c>
      <c r="F841" s="977">
        <v>0</v>
      </c>
      <c r="G841" s="977">
        <v>0</v>
      </c>
      <c r="H841" s="977">
        <v>0</v>
      </c>
      <c r="I841" s="980">
        <v>0</v>
      </c>
      <c r="J841" s="984" t="s">
        <v>1301</v>
      </c>
      <c r="K841" s="979">
        <v>0</v>
      </c>
    </row>
    <row r="842" spans="1:11">
      <c r="A842" s="975"/>
      <c r="B842" s="950"/>
      <c r="C842" s="999"/>
      <c r="D842" s="1000"/>
      <c r="E842" s="993"/>
      <c r="F842" s="993"/>
      <c r="G842" s="993"/>
      <c r="H842" s="993"/>
      <c r="I842" s="980">
        <v>0</v>
      </c>
      <c r="J842" s="984" t="s">
        <v>1301</v>
      </c>
      <c r="K842" s="994"/>
    </row>
    <row r="843" spans="1:11">
      <c r="A843" s="976" t="s">
        <v>1041</v>
      </c>
      <c r="B843" s="950"/>
      <c r="C843" s="996"/>
      <c r="D843" s="995"/>
      <c r="E843" s="989"/>
      <c r="F843" s="989"/>
      <c r="G843" s="989"/>
      <c r="H843" s="989"/>
      <c r="I843" s="930">
        <v>0</v>
      </c>
      <c r="J843" s="941" t="s">
        <v>1301</v>
      </c>
      <c r="K843" s="991"/>
    </row>
    <row r="844" spans="1:11">
      <c r="A844" s="975" t="s">
        <v>1042</v>
      </c>
      <c r="B844" s="950"/>
      <c r="C844" s="981">
        <v>0</v>
      </c>
      <c r="D844" s="978">
        <v>370000</v>
      </c>
      <c r="E844" s="977">
        <v>0</v>
      </c>
      <c r="F844" s="977">
        <v>0</v>
      </c>
      <c r="G844" s="977">
        <v>0</v>
      </c>
      <c r="H844" s="977">
        <v>185000</v>
      </c>
      <c r="I844" s="980">
        <v>-185000</v>
      </c>
      <c r="J844" s="984">
        <v>-1</v>
      </c>
      <c r="K844" s="979">
        <v>370000</v>
      </c>
    </row>
    <row r="845" spans="1:11">
      <c r="A845" s="975"/>
      <c r="B845" s="950"/>
      <c r="C845" s="999"/>
      <c r="D845" s="1000"/>
      <c r="E845" s="993"/>
      <c r="F845" s="993"/>
      <c r="G845" s="993"/>
      <c r="H845" s="993"/>
      <c r="I845" s="980">
        <v>0</v>
      </c>
      <c r="J845" s="984" t="s">
        <v>1301</v>
      </c>
      <c r="K845" s="994"/>
    </row>
    <row r="846" spans="1:11">
      <c r="A846" s="976" t="s">
        <v>1043</v>
      </c>
      <c r="B846" s="950"/>
      <c r="C846" s="996"/>
      <c r="D846" s="995">
        <v>370000</v>
      </c>
      <c r="E846" s="989"/>
      <c r="F846" s="989"/>
      <c r="G846" s="989"/>
      <c r="H846" s="1001">
        <v>185000</v>
      </c>
      <c r="I846" s="930">
        <v>-185000</v>
      </c>
      <c r="J846" s="941">
        <v>-1</v>
      </c>
      <c r="K846" s="991">
        <v>370000</v>
      </c>
    </row>
    <row r="847" spans="1:11">
      <c r="A847" s="987" t="s">
        <v>1053</v>
      </c>
      <c r="B847" s="955"/>
      <c r="C847" s="957">
        <v>0</v>
      </c>
      <c r="D847" s="937">
        <v>241457000</v>
      </c>
      <c r="E847" s="936">
        <v>0</v>
      </c>
      <c r="F847" s="936">
        <v>12084422.48</v>
      </c>
      <c r="G847" s="936">
        <v>72883491.409999996</v>
      </c>
      <c r="H847" s="936">
        <v>120728500</v>
      </c>
      <c r="I847" s="936">
        <v>-47845008.590000004</v>
      </c>
      <c r="J847" s="970">
        <v>-0.3963025183780135</v>
      </c>
      <c r="K847" s="947">
        <v>241457000</v>
      </c>
    </row>
    <row r="848" spans="1:11">
      <c r="A848" s="929"/>
      <c r="B848" s="950"/>
      <c r="C848" s="942"/>
      <c r="D848" s="931"/>
      <c r="E848" s="930"/>
      <c r="F848" s="930"/>
      <c r="G848" s="930"/>
      <c r="H848" s="930"/>
      <c r="I848" s="930"/>
      <c r="J848" s="941"/>
      <c r="K848" s="946"/>
    </row>
    <row r="849" spans="1:11">
      <c r="A849" s="983" t="s">
        <v>1054</v>
      </c>
      <c r="B849" s="950"/>
      <c r="C849" s="942"/>
      <c r="D849" s="931"/>
      <c r="E849" s="930"/>
      <c r="F849" s="930"/>
      <c r="G849" s="930"/>
      <c r="H849" s="930"/>
      <c r="I849" s="930"/>
      <c r="J849" s="941"/>
      <c r="K849" s="946"/>
    </row>
    <row r="850" spans="1:11">
      <c r="A850" s="972" t="s">
        <v>1033</v>
      </c>
      <c r="B850" s="950"/>
      <c r="C850" s="942">
        <v>0</v>
      </c>
      <c r="D850" s="931">
        <v>81360000</v>
      </c>
      <c r="E850" s="930">
        <v>0</v>
      </c>
      <c r="F850" s="930">
        <v>23238184</v>
      </c>
      <c r="G850" s="930">
        <v>58907933.859999999</v>
      </c>
      <c r="H850" s="930">
        <v>40680000</v>
      </c>
      <c r="I850" s="930">
        <v>18227933.859999999</v>
      </c>
      <c r="J850" s="973">
        <v>0.44808097000983282</v>
      </c>
      <c r="K850" s="946">
        <v>81360000</v>
      </c>
    </row>
    <row r="851" spans="1:11">
      <c r="A851" s="974" t="s">
        <v>1046</v>
      </c>
      <c r="B851" s="950"/>
      <c r="C851" s="997"/>
      <c r="D851" s="998">
        <v>61360000</v>
      </c>
      <c r="E851" s="990"/>
      <c r="F851" s="990">
        <v>17824571</v>
      </c>
      <c r="G851" s="990">
        <v>46521611.859999999</v>
      </c>
      <c r="H851" s="1001">
        <v>30680000</v>
      </c>
      <c r="I851" s="980">
        <v>15841611.859999999</v>
      </c>
      <c r="J851" s="984">
        <v>0.51634979986962193</v>
      </c>
      <c r="K851" s="992">
        <v>61360000</v>
      </c>
    </row>
    <row r="852" spans="1:11">
      <c r="A852" s="974" t="s">
        <v>1338</v>
      </c>
      <c r="B852" s="950"/>
      <c r="C852" s="996"/>
      <c r="D852" s="995">
        <v>20000000</v>
      </c>
      <c r="E852" s="989"/>
      <c r="F852" s="989">
        <v>5413613</v>
      </c>
      <c r="G852" s="989">
        <v>12386322</v>
      </c>
      <c r="H852" s="1001">
        <v>10000000</v>
      </c>
      <c r="I852" s="930">
        <v>2386322</v>
      </c>
      <c r="J852" s="941">
        <v>0.23863219999999999</v>
      </c>
      <c r="K852" s="991">
        <v>20000000</v>
      </c>
    </row>
    <row r="853" spans="1:11">
      <c r="A853" s="974">
        <v>0</v>
      </c>
      <c r="B853" s="950"/>
      <c r="C853" s="996"/>
      <c r="D853" s="995"/>
      <c r="E853" s="989"/>
      <c r="F853" s="989"/>
      <c r="G853" s="989"/>
      <c r="H853" s="989"/>
      <c r="I853" s="930">
        <v>0</v>
      </c>
      <c r="J853" s="941" t="s">
        <v>1301</v>
      </c>
      <c r="K853" s="991"/>
    </row>
    <row r="854" spans="1:11">
      <c r="A854" s="974">
        <v>0</v>
      </c>
      <c r="B854" s="950"/>
      <c r="C854" s="996"/>
      <c r="D854" s="995"/>
      <c r="E854" s="989"/>
      <c r="F854" s="989"/>
      <c r="G854" s="989"/>
      <c r="H854" s="989"/>
      <c r="I854" s="930">
        <v>0</v>
      </c>
      <c r="J854" s="941" t="s">
        <v>1301</v>
      </c>
      <c r="K854" s="991"/>
    </row>
    <row r="855" spans="1:11">
      <c r="A855" s="974">
        <v>0</v>
      </c>
      <c r="B855" s="950"/>
      <c r="C855" s="996"/>
      <c r="D855" s="995"/>
      <c r="E855" s="989"/>
      <c r="F855" s="989"/>
      <c r="G855" s="989"/>
      <c r="H855" s="989"/>
      <c r="I855" s="930">
        <v>0</v>
      </c>
      <c r="J855" s="941" t="s">
        <v>1301</v>
      </c>
      <c r="K855" s="991"/>
    </row>
    <row r="856" spans="1:11">
      <c r="A856" s="974" t="s">
        <v>1339</v>
      </c>
      <c r="B856" s="950"/>
      <c r="C856" s="996"/>
      <c r="D856" s="995"/>
      <c r="E856" s="989"/>
      <c r="F856" s="989"/>
      <c r="G856" s="989"/>
      <c r="H856" s="989"/>
      <c r="I856" s="930">
        <v>0</v>
      </c>
      <c r="J856" s="941" t="s">
        <v>1301</v>
      </c>
      <c r="K856" s="991"/>
    </row>
    <row r="857" spans="1:11">
      <c r="A857" s="975" t="s">
        <v>1039</v>
      </c>
      <c r="B857" s="950"/>
      <c r="C857" s="981">
        <v>0</v>
      </c>
      <c r="D857" s="978">
        <v>0</v>
      </c>
      <c r="E857" s="977">
        <v>0</v>
      </c>
      <c r="F857" s="977">
        <v>0</v>
      </c>
      <c r="G857" s="977">
        <v>0</v>
      </c>
      <c r="H857" s="977">
        <v>0</v>
      </c>
      <c r="I857" s="980">
        <v>0</v>
      </c>
      <c r="J857" s="984" t="s">
        <v>1301</v>
      </c>
      <c r="K857" s="979">
        <v>0</v>
      </c>
    </row>
    <row r="858" spans="1:11">
      <c r="A858" s="975"/>
      <c r="B858" s="950"/>
      <c r="C858" s="999"/>
      <c r="D858" s="1000"/>
      <c r="E858" s="993"/>
      <c r="F858" s="993"/>
      <c r="G858" s="993"/>
      <c r="H858" s="993"/>
      <c r="I858" s="980">
        <v>0</v>
      </c>
      <c r="J858" s="984" t="s">
        <v>1301</v>
      </c>
      <c r="K858" s="994"/>
    </row>
    <row r="859" spans="1:11">
      <c r="A859" s="974">
        <v>0</v>
      </c>
      <c r="B859" s="950"/>
      <c r="C859" s="996"/>
      <c r="D859" s="995"/>
      <c r="E859" s="989"/>
      <c r="F859" s="989"/>
      <c r="G859" s="989"/>
      <c r="H859" s="989"/>
      <c r="I859" s="930">
        <v>0</v>
      </c>
      <c r="J859" s="941" t="s">
        <v>1301</v>
      </c>
      <c r="K859" s="991"/>
    </row>
    <row r="860" spans="1:11">
      <c r="A860" s="975" t="s">
        <v>1040</v>
      </c>
      <c r="B860" s="950"/>
      <c r="C860" s="981">
        <v>0</v>
      </c>
      <c r="D860" s="978">
        <v>0</v>
      </c>
      <c r="E860" s="977">
        <v>0</v>
      </c>
      <c r="F860" s="977">
        <v>0</v>
      </c>
      <c r="G860" s="977">
        <v>0</v>
      </c>
      <c r="H860" s="977">
        <v>0</v>
      </c>
      <c r="I860" s="980">
        <v>0</v>
      </c>
      <c r="J860" s="984" t="s">
        <v>1301</v>
      </c>
      <c r="K860" s="979">
        <v>0</v>
      </c>
    </row>
    <row r="861" spans="1:11">
      <c r="A861" s="975"/>
      <c r="B861" s="950"/>
      <c r="C861" s="999"/>
      <c r="D861" s="1000"/>
      <c r="E861" s="993"/>
      <c r="F861" s="993"/>
      <c r="G861" s="993"/>
      <c r="H861" s="993"/>
      <c r="I861" s="980">
        <v>0</v>
      </c>
      <c r="J861" s="984" t="s">
        <v>1301</v>
      </c>
      <c r="K861" s="994"/>
    </row>
    <row r="862" spans="1:11">
      <c r="A862" s="976">
        <v>0</v>
      </c>
      <c r="B862" s="950"/>
      <c r="C862" s="996"/>
      <c r="D862" s="995"/>
      <c r="E862" s="989"/>
      <c r="F862" s="989"/>
      <c r="G862" s="989"/>
      <c r="H862" s="989"/>
      <c r="I862" s="930">
        <v>0</v>
      </c>
      <c r="J862" s="941" t="s">
        <v>1301</v>
      </c>
      <c r="K862" s="991"/>
    </row>
    <row r="863" spans="1:11">
      <c r="A863" s="975" t="s">
        <v>1042</v>
      </c>
      <c r="B863" s="950"/>
      <c r="C863" s="981">
        <v>0</v>
      </c>
      <c r="D863" s="978">
        <v>0</v>
      </c>
      <c r="E863" s="977">
        <v>0</v>
      </c>
      <c r="F863" s="977">
        <v>0</v>
      </c>
      <c r="G863" s="977">
        <v>0</v>
      </c>
      <c r="H863" s="977">
        <v>0</v>
      </c>
      <c r="I863" s="980">
        <v>0</v>
      </c>
      <c r="J863" s="984" t="s">
        <v>1301</v>
      </c>
      <c r="K863" s="979">
        <v>0</v>
      </c>
    </row>
    <row r="864" spans="1:11">
      <c r="A864" s="975"/>
      <c r="B864" s="950"/>
      <c r="C864" s="999"/>
      <c r="D864" s="1000"/>
      <c r="E864" s="993"/>
      <c r="F864" s="993"/>
      <c r="G864" s="993"/>
      <c r="H864" s="993"/>
      <c r="I864" s="980">
        <v>0</v>
      </c>
      <c r="J864" s="984" t="s">
        <v>1301</v>
      </c>
      <c r="K864" s="994"/>
    </row>
    <row r="865" spans="1:11">
      <c r="A865" s="976">
        <v>0</v>
      </c>
      <c r="B865" s="950"/>
      <c r="C865" s="996"/>
      <c r="D865" s="995"/>
      <c r="E865" s="989"/>
      <c r="F865" s="989"/>
      <c r="G865" s="989"/>
      <c r="H865" s="989"/>
      <c r="I865" s="930">
        <v>0</v>
      </c>
      <c r="J865" s="941" t="s">
        <v>1301</v>
      </c>
      <c r="K865" s="991"/>
    </row>
    <row r="866" spans="1:11">
      <c r="A866" s="986" t="s">
        <v>1055</v>
      </c>
      <c r="B866" s="955"/>
      <c r="C866" s="957">
        <v>0</v>
      </c>
      <c r="D866" s="937">
        <v>81360000</v>
      </c>
      <c r="E866" s="936">
        <v>0</v>
      </c>
      <c r="F866" s="936">
        <v>23238184</v>
      </c>
      <c r="G866" s="936">
        <v>58907933.859999999</v>
      </c>
      <c r="H866" s="936">
        <v>40680000</v>
      </c>
      <c r="I866" s="936">
        <v>18227933.859999999</v>
      </c>
      <c r="J866" s="970">
        <v>0.44808097000983282</v>
      </c>
      <c r="K866" s="947">
        <v>81360000</v>
      </c>
    </row>
    <row r="867" spans="1:11">
      <c r="A867" s="982"/>
      <c r="B867" s="950"/>
      <c r="C867" s="942"/>
      <c r="D867" s="931"/>
      <c r="E867" s="930"/>
      <c r="F867" s="930"/>
      <c r="G867" s="930"/>
      <c r="H867" s="930"/>
      <c r="I867" s="930"/>
      <c r="J867" s="941"/>
      <c r="K867" s="946"/>
    </row>
    <row r="868" spans="1:11" s="9" customFormat="1">
      <c r="A868" s="988" t="s">
        <v>1056</v>
      </c>
      <c r="B868" s="961"/>
      <c r="C868" s="940">
        <v>0</v>
      </c>
      <c r="D868" s="935">
        <v>322817000</v>
      </c>
      <c r="E868" s="934">
        <v>0</v>
      </c>
      <c r="F868" s="934">
        <v>35322606.480000004</v>
      </c>
      <c r="G868" s="934">
        <v>131791425.27</v>
      </c>
      <c r="H868" s="934">
        <v>161408500</v>
      </c>
      <c r="I868" s="934">
        <v>-29617074.730000004</v>
      </c>
      <c r="J868" s="962">
        <v>-0.18349141916317915</v>
      </c>
      <c r="K868" s="956">
        <v>322817000</v>
      </c>
    </row>
    <row r="870" spans="1:11" ht="16.5">
      <c r="A870" s="136" t="s">
        <v>1057</v>
      </c>
    </row>
    <row r="872" spans="1:11">
      <c r="A872" s="1569" t="s">
        <v>1058</v>
      </c>
      <c r="B872" s="1569"/>
      <c r="C872" s="1569"/>
      <c r="D872" s="1569"/>
      <c r="E872" s="1569"/>
      <c r="F872" s="1569"/>
      <c r="G872" s="1569"/>
      <c r="H872" s="1569"/>
      <c r="I872" s="1569"/>
      <c r="J872" s="1569"/>
      <c r="K872" s="1569"/>
    </row>
    <row r="873" spans="1:11">
      <c r="A873" s="1565" t="s">
        <v>1059</v>
      </c>
      <c r="B873" s="1567" t="s">
        <v>912</v>
      </c>
      <c r="C873" s="1016" t="s">
        <v>1299</v>
      </c>
      <c r="D873" s="1032" t="s">
        <v>1175</v>
      </c>
      <c r="E873" s="1026"/>
      <c r="F873" s="1026"/>
      <c r="G873" s="1026"/>
      <c r="H873" s="1026"/>
      <c r="I873" s="1026"/>
      <c r="J873" s="1026"/>
      <c r="K873" s="1027"/>
    </row>
    <row r="874" spans="1:11" ht="25.5">
      <c r="A874" s="1566"/>
      <c r="B874" s="1568"/>
      <c r="C874" s="1020" t="s">
        <v>859</v>
      </c>
      <c r="D874" s="1024" t="s">
        <v>860</v>
      </c>
      <c r="E874" s="1017" t="s">
        <v>861</v>
      </c>
      <c r="F874" s="1017" t="s">
        <v>862</v>
      </c>
      <c r="G874" s="1017" t="s">
        <v>863</v>
      </c>
      <c r="H874" s="1017" t="s">
        <v>864</v>
      </c>
      <c r="I874" s="1017" t="s">
        <v>865</v>
      </c>
      <c r="J874" s="1025" t="s">
        <v>865</v>
      </c>
      <c r="K874" s="1021" t="s">
        <v>866</v>
      </c>
    </row>
    <row r="875" spans="1:11">
      <c r="A875" s="1035" t="s">
        <v>763</v>
      </c>
      <c r="B875" s="1033"/>
      <c r="C875" s="1036"/>
      <c r="D875" s="1037"/>
      <c r="E875" s="1038"/>
      <c r="F875" s="1039"/>
      <c r="G875" s="1039"/>
      <c r="H875" s="1039"/>
      <c r="I875" s="1039"/>
      <c r="J875" s="1040" t="s">
        <v>867</v>
      </c>
      <c r="K875" s="1041"/>
    </row>
    <row r="876" spans="1:11">
      <c r="A876" s="1068"/>
      <c r="B876" s="1030">
        <v>1</v>
      </c>
      <c r="C876" s="1069" t="s">
        <v>1060</v>
      </c>
      <c r="D876" s="1070" t="s">
        <v>1061</v>
      </c>
      <c r="E876" s="1071" t="s">
        <v>1062</v>
      </c>
      <c r="F876" s="1072"/>
      <c r="G876" s="1072"/>
      <c r="H876" s="1072"/>
      <c r="I876" s="1072"/>
      <c r="J876" s="1072"/>
      <c r="K876" s="1073" t="s">
        <v>1063</v>
      </c>
    </row>
    <row r="877" spans="1:11">
      <c r="A877" s="1075" t="s">
        <v>1064</v>
      </c>
      <c r="B877" s="1022"/>
      <c r="C877" s="1003"/>
      <c r="D877" s="1013"/>
      <c r="E877" s="1012"/>
      <c r="F877" s="1012"/>
      <c r="G877" s="1012"/>
      <c r="H877" s="1012"/>
      <c r="I877" s="1012"/>
      <c r="J877" s="1012"/>
      <c r="K877" s="1034"/>
    </row>
    <row r="878" spans="1:11">
      <c r="A878" s="1066" t="s">
        <v>1065</v>
      </c>
      <c r="B878" s="1022"/>
      <c r="C878" s="1081"/>
      <c r="D878" s="1080">
        <v>14293193.491199987</v>
      </c>
      <c r="E878" s="1078"/>
      <c r="F878" s="1078">
        <v>1145287.94</v>
      </c>
      <c r="G878" s="1078">
        <v>6871727.8800000008</v>
      </c>
      <c r="H878" s="1083">
        <v>7146596.7455999935</v>
      </c>
      <c r="I878" s="1005">
        <v>-274868.86559999269</v>
      </c>
      <c r="J878" s="1046">
        <v>-3.8461504879119361E-2</v>
      </c>
      <c r="K878" s="1080">
        <v>14293193.491199987</v>
      </c>
    </row>
    <row r="879" spans="1:11">
      <c r="A879" s="1066" t="s">
        <v>1066</v>
      </c>
      <c r="B879" s="1022"/>
      <c r="C879" s="1081"/>
      <c r="D879" s="1080"/>
      <c r="E879" s="1078"/>
      <c r="F879" s="1078"/>
      <c r="G879" s="1078"/>
      <c r="H879" s="1083">
        <v>0</v>
      </c>
      <c r="I879" s="1005">
        <v>0</v>
      </c>
      <c r="J879" s="1046" t="s">
        <v>1301</v>
      </c>
      <c r="K879" s="1080"/>
    </row>
    <row r="880" spans="1:11">
      <c r="A880" s="1066" t="s">
        <v>1067</v>
      </c>
      <c r="B880" s="1022"/>
      <c r="C880" s="1081"/>
      <c r="D880" s="1080"/>
      <c r="E880" s="1078"/>
      <c r="F880" s="1078"/>
      <c r="G880" s="1078"/>
      <c r="H880" s="1083">
        <v>0</v>
      </c>
      <c r="I880" s="1005">
        <v>0</v>
      </c>
      <c r="J880" s="1046" t="s">
        <v>1301</v>
      </c>
      <c r="K880" s="1080"/>
    </row>
    <row r="881" spans="1:11">
      <c r="A881" s="1066" t="s">
        <v>1068</v>
      </c>
      <c r="B881" s="1022"/>
      <c r="C881" s="1081"/>
      <c r="D881" s="1080">
        <v>4573559.9999999981</v>
      </c>
      <c r="E881" s="1078"/>
      <c r="F881" s="1078">
        <v>381762.29</v>
      </c>
      <c r="G881" s="1078">
        <v>2290572.58</v>
      </c>
      <c r="H881" s="1083">
        <v>2286779.9999999991</v>
      </c>
      <c r="I881" s="1005">
        <v>3792.5800000010058</v>
      </c>
      <c r="J881" s="1046">
        <v>1.6584804834750206E-3</v>
      </c>
      <c r="K881" s="1080">
        <v>4573559.9999999981</v>
      </c>
    </row>
    <row r="882" spans="1:11">
      <c r="A882" s="1002" t="s">
        <v>1069</v>
      </c>
      <c r="B882" s="1022"/>
      <c r="C882" s="1081"/>
      <c r="D882" s="1080">
        <v>1636800</v>
      </c>
      <c r="E882" s="1078"/>
      <c r="F882" s="1078">
        <v>136400</v>
      </c>
      <c r="G882" s="1078">
        <v>818400</v>
      </c>
      <c r="H882" s="1083">
        <v>818400</v>
      </c>
      <c r="I882" s="1005">
        <v>0</v>
      </c>
      <c r="J882" s="1046" t="s">
        <v>1301</v>
      </c>
      <c r="K882" s="1080">
        <v>1636800</v>
      </c>
    </row>
    <row r="883" spans="1:11">
      <c r="A883" s="1002" t="s">
        <v>1070</v>
      </c>
      <c r="B883" s="1022"/>
      <c r="C883" s="1081"/>
      <c r="D883" s="1080"/>
      <c r="E883" s="1078"/>
      <c r="F883" s="1078"/>
      <c r="G883" s="1078"/>
      <c r="H883" s="1083">
        <v>0</v>
      </c>
      <c r="I883" s="1005">
        <v>0</v>
      </c>
      <c r="J883" s="1046" t="s">
        <v>1301</v>
      </c>
      <c r="K883" s="1080"/>
    </row>
    <row r="884" spans="1:11">
      <c r="A884" s="1002" t="s">
        <v>1071</v>
      </c>
      <c r="B884" s="1022"/>
      <c r="C884" s="1081"/>
      <c r="D884" s="1080">
        <v>142931.93491200006</v>
      </c>
      <c r="E884" s="1078"/>
      <c r="F884" s="1078">
        <v>996.25</v>
      </c>
      <c r="G884" s="1078">
        <v>5976.25</v>
      </c>
      <c r="H884" s="1083">
        <v>71465.967456000028</v>
      </c>
      <c r="I884" s="1005">
        <v>-65489.717456000028</v>
      </c>
      <c r="J884" s="1046">
        <v>-0.91637628072859378</v>
      </c>
      <c r="K884" s="1080">
        <v>142931.93491200006</v>
      </c>
    </row>
    <row r="885" spans="1:11">
      <c r="A885" s="1010" t="s">
        <v>1340</v>
      </c>
      <c r="B885" s="1022"/>
      <c r="C885" s="1065">
        <v>0</v>
      </c>
      <c r="D885" s="1063">
        <v>20646485.426111985</v>
      </c>
      <c r="E885" s="1061">
        <v>0</v>
      </c>
      <c r="F885" s="1061">
        <v>1664446.48</v>
      </c>
      <c r="G885" s="1061">
        <v>9986676.7100000009</v>
      </c>
      <c r="H885" s="1061">
        <v>10323242.713055992</v>
      </c>
      <c r="I885" s="1061">
        <v>-336566.0030559916</v>
      </c>
      <c r="J885" s="1062">
        <v>-3.2602740477110981E-2</v>
      </c>
      <c r="K885" s="1064">
        <v>20646485.426111985</v>
      </c>
    </row>
    <row r="886" spans="1:11">
      <c r="A886" s="1074" t="s">
        <v>1072</v>
      </c>
      <c r="B886" s="1022">
        <v>4</v>
      </c>
      <c r="C886" s="1023"/>
      <c r="D886" s="1042" t="e">
        <v>#DIV/0!</v>
      </c>
      <c r="E886" s="1042" t="s">
        <v>1301</v>
      </c>
      <c r="F886" s="1042"/>
      <c r="G886" s="1042"/>
      <c r="H886" s="1042"/>
      <c r="I886" s="1042"/>
      <c r="J886" s="1049"/>
      <c r="K886" s="1045" t="e">
        <v>#DIV/0!</v>
      </c>
    </row>
    <row r="887" spans="1:11">
      <c r="A887" s="1004"/>
      <c r="B887" s="1022"/>
      <c r="C887" s="1003"/>
      <c r="D887" s="1013"/>
      <c r="E887" s="1012"/>
      <c r="F887" s="1012"/>
      <c r="G887" s="1012"/>
      <c r="H887" s="1012"/>
      <c r="I887" s="1012"/>
      <c r="J887" s="1046"/>
      <c r="K887" s="1034"/>
    </row>
    <row r="888" spans="1:11">
      <c r="A888" s="1075" t="s">
        <v>1073</v>
      </c>
      <c r="B888" s="1022">
        <v>3</v>
      </c>
      <c r="C888" s="1003"/>
      <c r="D888" s="1013"/>
      <c r="E888" s="1012"/>
      <c r="F888" s="1012"/>
      <c r="G888" s="1012"/>
      <c r="H888" s="1012"/>
      <c r="I888" s="1012"/>
      <c r="J888" s="1046"/>
      <c r="K888" s="1034"/>
    </row>
    <row r="889" spans="1:11">
      <c r="A889" s="1002" t="s">
        <v>1065</v>
      </c>
      <c r="B889" s="1022"/>
      <c r="C889" s="1081"/>
      <c r="D889" s="1080">
        <v>4491328.6807200005</v>
      </c>
      <c r="E889" s="1078"/>
      <c r="F889" s="1078">
        <v>320400.65999999997</v>
      </c>
      <c r="G889" s="1078">
        <v>1306515.76</v>
      </c>
      <c r="H889" s="1083">
        <v>2245664.3403600003</v>
      </c>
      <c r="I889" s="1005">
        <v>-939148.58036000025</v>
      </c>
      <c r="J889" s="1046">
        <v>-0.41820523373918217</v>
      </c>
      <c r="K889" s="1080">
        <v>4491328.6807200005</v>
      </c>
    </row>
    <row r="890" spans="1:11">
      <c r="A890" s="1002" t="s">
        <v>1066</v>
      </c>
      <c r="B890" s="1022"/>
      <c r="C890" s="1081"/>
      <c r="D890" s="1080">
        <v>127788.48000000001</v>
      </c>
      <c r="E890" s="1078"/>
      <c r="F890" s="1078">
        <v>8507.74</v>
      </c>
      <c r="G890" s="1078">
        <v>66512.7</v>
      </c>
      <c r="H890" s="1083">
        <v>63894.240000000013</v>
      </c>
      <c r="I890" s="1005">
        <v>2618.4599999999846</v>
      </c>
      <c r="J890" s="1046">
        <v>4.0981158865024202E-2</v>
      </c>
      <c r="K890" s="1080">
        <v>127788.48000000001</v>
      </c>
    </row>
    <row r="891" spans="1:11">
      <c r="A891" s="1002" t="s">
        <v>1067</v>
      </c>
      <c r="B891" s="1022"/>
      <c r="C891" s="1081"/>
      <c r="D891" s="1080">
        <v>110475.6</v>
      </c>
      <c r="E891" s="1078"/>
      <c r="F891" s="1078">
        <v>3695.4</v>
      </c>
      <c r="G891" s="1078">
        <v>21765</v>
      </c>
      <c r="H891" s="1083">
        <v>55237.80000000001</v>
      </c>
      <c r="I891" s="1005">
        <v>-33472.80000000001</v>
      </c>
      <c r="J891" s="1046">
        <v>-0.60597634228734676</v>
      </c>
      <c r="K891" s="1080">
        <v>110475.6</v>
      </c>
    </row>
    <row r="892" spans="1:11">
      <c r="A892" s="1002" t="s">
        <v>1074</v>
      </c>
      <c r="B892" s="1022"/>
      <c r="C892" s="1081"/>
      <c r="D892" s="1080"/>
      <c r="E892" s="1078"/>
      <c r="F892" s="1078"/>
      <c r="G892" s="1078"/>
      <c r="H892" s="1083">
        <v>0</v>
      </c>
      <c r="I892" s="1005">
        <v>0</v>
      </c>
      <c r="J892" s="1046" t="s">
        <v>1301</v>
      </c>
      <c r="K892" s="1080"/>
    </row>
    <row r="893" spans="1:11">
      <c r="A893" s="1002" t="s">
        <v>1075</v>
      </c>
      <c r="B893" s="1022"/>
      <c r="C893" s="1081"/>
      <c r="D893" s="1080"/>
      <c r="E893" s="1078"/>
      <c r="F893" s="1078"/>
      <c r="G893" s="1078"/>
      <c r="H893" s="1083">
        <v>0</v>
      </c>
      <c r="I893" s="1005">
        <v>0</v>
      </c>
      <c r="J893" s="1046" t="s">
        <v>1301</v>
      </c>
      <c r="K893" s="1080"/>
    </row>
    <row r="894" spans="1:11">
      <c r="A894" s="1002" t="s">
        <v>1068</v>
      </c>
      <c r="B894" s="1022"/>
      <c r="C894" s="1081"/>
      <c r="D894" s="1080">
        <v>1403611.44</v>
      </c>
      <c r="E894" s="1078"/>
      <c r="F894" s="1078">
        <v>97467.87</v>
      </c>
      <c r="G894" s="1078">
        <v>555374.15999999992</v>
      </c>
      <c r="H894" s="1083">
        <v>701805.72000000009</v>
      </c>
      <c r="I894" s="1005">
        <v>-146431.56000000017</v>
      </c>
      <c r="J894" s="1046">
        <v>-0.20864971006505925</v>
      </c>
      <c r="K894" s="1080">
        <v>1403611.44</v>
      </c>
    </row>
    <row r="895" spans="1:11">
      <c r="A895" s="1002" t="s">
        <v>1069</v>
      </c>
      <c r="B895" s="1022"/>
      <c r="C895" s="1081"/>
      <c r="D895" s="1080"/>
      <c r="E895" s="1078"/>
      <c r="F895" s="1078"/>
      <c r="G895" s="1078"/>
      <c r="H895" s="1083">
        <v>0</v>
      </c>
      <c r="I895" s="1005">
        <v>0</v>
      </c>
      <c r="J895" s="1046" t="s">
        <v>1301</v>
      </c>
      <c r="K895" s="1080"/>
    </row>
    <row r="896" spans="1:11">
      <c r="A896" s="1002" t="s">
        <v>1070</v>
      </c>
      <c r="B896" s="1022"/>
      <c r="C896" s="1081"/>
      <c r="D896" s="1080"/>
      <c r="E896" s="1078"/>
      <c r="F896" s="1078"/>
      <c r="G896" s="1078"/>
      <c r="H896" s="1083">
        <v>0</v>
      </c>
      <c r="I896" s="1005">
        <v>0</v>
      </c>
      <c r="J896" s="1046" t="s">
        <v>1301</v>
      </c>
      <c r="K896" s="1080"/>
    </row>
    <row r="897" spans="1:11">
      <c r="A897" s="1002" t="s">
        <v>1071</v>
      </c>
      <c r="B897" s="1022"/>
      <c r="C897" s="1081"/>
      <c r="D897" s="1080">
        <v>44913.286807199998</v>
      </c>
      <c r="E897" s="1078"/>
      <c r="F897" s="1078">
        <v>3958.44</v>
      </c>
      <c r="G897" s="1078">
        <v>18183.03</v>
      </c>
      <c r="H897" s="1083">
        <v>22456.643403599999</v>
      </c>
      <c r="I897" s="1005">
        <v>-4273.6134036000003</v>
      </c>
      <c r="J897" s="1046">
        <v>-0.19030508374706179</v>
      </c>
      <c r="K897" s="1080">
        <v>44913.286807199998</v>
      </c>
    </row>
    <row r="898" spans="1:11">
      <c r="A898" s="1002" t="s">
        <v>1076</v>
      </c>
      <c r="B898" s="1022"/>
      <c r="C898" s="1081"/>
      <c r="D898" s="1080"/>
      <c r="E898" s="1078"/>
      <c r="F898" s="1078"/>
      <c r="G898" s="1078"/>
      <c r="H898" s="1083">
        <v>0</v>
      </c>
      <c r="I898" s="1005">
        <v>0</v>
      </c>
      <c r="J898" s="1046" t="s">
        <v>1301</v>
      </c>
      <c r="K898" s="1080"/>
    </row>
    <row r="899" spans="1:11">
      <c r="A899" s="1002" t="s">
        <v>1077</v>
      </c>
      <c r="B899" s="1022"/>
      <c r="C899" s="1081"/>
      <c r="D899" s="1080"/>
      <c r="E899" s="1078"/>
      <c r="F899" s="1078"/>
      <c r="G899" s="1078"/>
      <c r="H899" s="1083">
        <v>0</v>
      </c>
      <c r="I899" s="1005">
        <v>0</v>
      </c>
      <c r="J899" s="1046" t="s">
        <v>1301</v>
      </c>
      <c r="K899" s="1080"/>
    </row>
    <row r="900" spans="1:11">
      <c r="A900" s="1002" t="s">
        <v>1078</v>
      </c>
      <c r="B900" s="1022">
        <v>2</v>
      </c>
      <c r="C900" s="1081"/>
      <c r="D900" s="1080"/>
      <c r="E900" s="1078"/>
      <c r="F900" s="1078"/>
      <c r="G900" s="1078"/>
      <c r="H900" s="1083">
        <v>0</v>
      </c>
      <c r="I900" s="1005">
        <v>0</v>
      </c>
      <c r="J900" s="1046" t="s">
        <v>1301</v>
      </c>
      <c r="K900" s="1080"/>
    </row>
    <row r="901" spans="1:11">
      <c r="A901" s="1010" t="s">
        <v>1079</v>
      </c>
      <c r="B901" s="1022"/>
      <c r="C901" s="1065">
        <v>0</v>
      </c>
      <c r="D901" s="1063">
        <v>6178117.487527201</v>
      </c>
      <c r="E901" s="1061">
        <v>0</v>
      </c>
      <c r="F901" s="1061">
        <v>434030.11</v>
      </c>
      <c r="G901" s="1061">
        <v>1968350.65</v>
      </c>
      <c r="H901" s="1061">
        <v>3089058.7437636005</v>
      </c>
      <c r="I901" s="1061">
        <v>-1120708.0937636006</v>
      </c>
      <c r="J901" s="1062">
        <v>-0.36279921708389695</v>
      </c>
      <c r="K901" s="1064">
        <v>6178117.487527201</v>
      </c>
    </row>
    <row r="902" spans="1:11">
      <c r="A902" s="1074" t="s">
        <v>1072</v>
      </c>
      <c r="B902" s="1022">
        <v>4</v>
      </c>
      <c r="C902" s="1023"/>
      <c r="D902" s="1042" t="e">
        <v>#DIV/0!</v>
      </c>
      <c r="E902" s="1042" t="s">
        <v>1301</v>
      </c>
      <c r="F902" s="1042"/>
      <c r="G902" s="1042"/>
      <c r="H902" s="1042"/>
      <c r="I902" s="1042"/>
      <c r="J902" s="1049"/>
      <c r="K902" s="1045" t="e">
        <v>#DIV/0!</v>
      </c>
    </row>
    <row r="903" spans="1:11">
      <c r="A903" s="1004"/>
      <c r="B903" s="1022"/>
      <c r="C903" s="1003"/>
      <c r="D903" s="1013"/>
      <c r="E903" s="1012"/>
      <c r="F903" s="1012"/>
      <c r="G903" s="1012"/>
      <c r="H903" s="1012"/>
      <c r="I903" s="1012"/>
      <c r="J903" s="1046"/>
      <c r="K903" s="1034"/>
    </row>
    <row r="904" spans="1:11">
      <c r="A904" s="1075" t="s">
        <v>1080</v>
      </c>
      <c r="B904" s="1022"/>
      <c r="C904" s="1003"/>
      <c r="D904" s="1013"/>
      <c r="E904" s="1012"/>
      <c r="F904" s="1012"/>
      <c r="G904" s="1012"/>
      <c r="H904" s="1012"/>
      <c r="I904" s="1012"/>
      <c r="J904" s="1046"/>
      <c r="K904" s="1034"/>
    </row>
    <row r="905" spans="1:11">
      <c r="A905" s="1066" t="s">
        <v>1065</v>
      </c>
      <c r="B905" s="1022"/>
      <c r="C905" s="1081"/>
      <c r="D905" s="1080">
        <v>82528998.319279999</v>
      </c>
      <c r="E905" s="1078"/>
      <c r="F905" s="1078">
        <v>6129524</v>
      </c>
      <c r="G905" s="1078">
        <v>36888296</v>
      </c>
      <c r="H905" s="1083">
        <v>41264499.159639999</v>
      </c>
      <c r="I905" s="1005">
        <v>-4376203.1596399993</v>
      </c>
      <c r="J905" s="1046">
        <v>-0.10605249666813546</v>
      </c>
      <c r="K905" s="1080">
        <v>82528998.319279999</v>
      </c>
    </row>
    <row r="906" spans="1:11">
      <c r="A906" s="1066" t="s">
        <v>1066</v>
      </c>
      <c r="B906" s="1022"/>
      <c r="C906" s="1081"/>
      <c r="D906" s="1080">
        <v>18501645.52</v>
      </c>
      <c r="E906" s="1078"/>
      <c r="F906" s="1078">
        <v>1284658.4299999988</v>
      </c>
      <c r="G906" s="1078">
        <v>7995724.4299999988</v>
      </c>
      <c r="H906" s="1083">
        <v>9250822.7599999998</v>
      </c>
      <c r="I906" s="1005">
        <v>-1255098.330000001</v>
      </c>
      <c r="J906" s="1046">
        <v>-0.13567423812582061</v>
      </c>
      <c r="K906" s="1080">
        <v>18501645.52</v>
      </c>
    </row>
    <row r="907" spans="1:11">
      <c r="A907" s="1066" t="s">
        <v>1067</v>
      </c>
      <c r="B907" s="1022"/>
      <c r="C907" s="1081"/>
      <c r="D907" s="1080">
        <v>3642780.4</v>
      </c>
      <c r="E907" s="1078"/>
      <c r="F907" s="1078">
        <v>271617.19999999995</v>
      </c>
      <c r="G907" s="1078">
        <v>1645062.2</v>
      </c>
      <c r="H907" s="1083">
        <v>1821390.2</v>
      </c>
      <c r="I907" s="1005">
        <v>-176328</v>
      </c>
      <c r="J907" s="1046">
        <v>-9.6809568866682169E-2</v>
      </c>
      <c r="K907" s="1080">
        <v>3642780.4</v>
      </c>
    </row>
    <row r="908" spans="1:11">
      <c r="A908" s="1066" t="s">
        <v>1074</v>
      </c>
      <c r="B908" s="1022"/>
      <c r="C908" s="1081"/>
      <c r="D908" s="1080">
        <v>4309000</v>
      </c>
      <c r="E908" s="1078"/>
      <c r="F908" s="1078">
        <v>402231.67000000004</v>
      </c>
      <c r="G908" s="1078">
        <v>2801283.67</v>
      </c>
      <c r="H908" s="1083">
        <v>2154500</v>
      </c>
      <c r="I908" s="1005">
        <v>646783.66999999993</v>
      </c>
      <c r="J908" s="1046">
        <v>0.30020128568113247</v>
      </c>
      <c r="K908" s="1080">
        <v>4309000</v>
      </c>
    </row>
    <row r="909" spans="1:11">
      <c r="A909" s="1066" t="s">
        <v>1075</v>
      </c>
      <c r="B909" s="1022"/>
      <c r="C909" s="1081"/>
      <c r="D909" s="1080"/>
      <c r="E909" s="1078"/>
      <c r="F909" s="1078"/>
      <c r="G909" s="1078"/>
      <c r="H909" s="1083">
        <v>0</v>
      </c>
      <c r="I909" s="1005">
        <v>0</v>
      </c>
      <c r="J909" s="1046" t="s">
        <v>1301</v>
      </c>
      <c r="K909" s="1080"/>
    </row>
    <row r="910" spans="1:11">
      <c r="A910" s="1066" t="s">
        <v>1068</v>
      </c>
      <c r="B910" s="1022"/>
      <c r="C910" s="1081"/>
      <c r="D910" s="1080">
        <v>9810000.5600000005</v>
      </c>
      <c r="E910" s="1078"/>
      <c r="F910" s="1078">
        <v>713600.47000000009</v>
      </c>
      <c r="G910" s="1078">
        <v>4306958.47</v>
      </c>
      <c r="H910" s="1083">
        <v>4905000.28</v>
      </c>
      <c r="I910" s="1005">
        <v>-598041.81000000052</v>
      </c>
      <c r="J910" s="1046">
        <v>-0.1219249288197799</v>
      </c>
      <c r="K910" s="1080">
        <v>9810000.5600000005</v>
      </c>
    </row>
    <row r="911" spans="1:11">
      <c r="A911" s="1066" t="s">
        <v>1069</v>
      </c>
      <c r="B911" s="1022"/>
      <c r="C911" s="1081"/>
      <c r="D911" s="1080"/>
      <c r="E911" s="1078"/>
      <c r="F911" s="1078"/>
      <c r="G911" s="1078"/>
      <c r="H911" s="1083">
        <v>0</v>
      </c>
      <c r="I911" s="1005">
        <v>0</v>
      </c>
      <c r="J911" s="1046" t="s">
        <v>1301</v>
      </c>
      <c r="K911" s="1080"/>
    </row>
    <row r="912" spans="1:11">
      <c r="A912" s="1066" t="s">
        <v>1070</v>
      </c>
      <c r="B912" s="1022"/>
      <c r="C912" s="1081"/>
      <c r="D912" s="1080">
        <v>365064</v>
      </c>
      <c r="E912" s="1078"/>
      <c r="F912" s="1078">
        <v>23205.08</v>
      </c>
      <c r="G912" s="1078">
        <v>141258.08000000002</v>
      </c>
      <c r="H912" s="1083">
        <v>182532</v>
      </c>
      <c r="I912" s="1005">
        <v>-41273.919999999984</v>
      </c>
      <c r="J912" s="1046">
        <v>-0.22611881752240695</v>
      </c>
      <c r="K912" s="1080">
        <v>365064</v>
      </c>
    </row>
    <row r="913" spans="1:11">
      <c r="A913" s="1066" t="s">
        <v>1071</v>
      </c>
      <c r="B913" s="1022"/>
      <c r="C913" s="1081"/>
      <c r="D913" s="1080">
        <v>8087229.7131928001</v>
      </c>
      <c r="E913" s="1078"/>
      <c r="F913" s="1078">
        <v>479282.81999999995</v>
      </c>
      <c r="G913" s="1078">
        <v>3176771.3299999996</v>
      </c>
      <c r="H913" s="1083">
        <v>4043614.8565964005</v>
      </c>
      <c r="I913" s="1005">
        <v>-866843.52659640089</v>
      </c>
      <c r="J913" s="1046">
        <v>-0.21437341520850037</v>
      </c>
      <c r="K913" s="1080">
        <v>8087229.7131928001</v>
      </c>
    </row>
    <row r="914" spans="1:11">
      <c r="A914" s="1066" t="s">
        <v>1076</v>
      </c>
      <c r="B914" s="1022"/>
      <c r="C914" s="1081"/>
      <c r="D914" s="1080"/>
      <c r="E914" s="1078"/>
      <c r="F914" s="1078"/>
      <c r="G914" s="1078"/>
      <c r="H914" s="1083">
        <v>0</v>
      </c>
      <c r="I914" s="1005">
        <v>0</v>
      </c>
      <c r="J914" s="1046" t="s">
        <v>1301</v>
      </c>
      <c r="K914" s="1080"/>
    </row>
    <row r="915" spans="1:11">
      <c r="A915" s="1066" t="s">
        <v>1077</v>
      </c>
      <c r="B915" s="1022"/>
      <c r="C915" s="1081"/>
      <c r="D915" s="1080">
        <v>450108</v>
      </c>
      <c r="E915" s="1078"/>
      <c r="F915" s="1078">
        <v>15453.3</v>
      </c>
      <c r="G915" s="1078">
        <v>161361.03999999998</v>
      </c>
      <c r="H915" s="1083">
        <v>225054</v>
      </c>
      <c r="I915" s="1005">
        <v>-63692.960000000021</v>
      </c>
      <c r="J915" s="1046">
        <v>-0.28301189936637439</v>
      </c>
      <c r="K915" s="1080">
        <v>450108</v>
      </c>
    </row>
    <row r="916" spans="1:11">
      <c r="A916" s="1066" t="s">
        <v>1078</v>
      </c>
      <c r="B916" s="1022">
        <v>2</v>
      </c>
      <c r="C916" s="1081"/>
      <c r="D916" s="1080"/>
      <c r="E916" s="1078"/>
      <c r="F916" s="1078"/>
      <c r="G916" s="1078"/>
      <c r="H916" s="1083">
        <v>0</v>
      </c>
      <c r="I916" s="1005">
        <v>0</v>
      </c>
      <c r="J916" s="1046" t="s">
        <v>1301</v>
      </c>
      <c r="K916" s="1080"/>
    </row>
    <row r="917" spans="1:11">
      <c r="A917" s="1010" t="s">
        <v>1081</v>
      </c>
      <c r="B917" s="1022"/>
      <c r="C917" s="1065">
        <v>0</v>
      </c>
      <c r="D917" s="1063">
        <v>127694826.51247281</v>
      </c>
      <c r="E917" s="1061">
        <v>0</v>
      </c>
      <c r="F917" s="1061">
        <v>9319572.9700000007</v>
      </c>
      <c r="G917" s="1061">
        <v>57116715.219999999</v>
      </c>
      <c r="H917" s="1061">
        <v>63847413.256236404</v>
      </c>
      <c r="I917" s="1061">
        <v>-6730698.0362364054</v>
      </c>
      <c r="J917" s="1062">
        <v>-0.10541849219833464</v>
      </c>
      <c r="K917" s="1064">
        <v>127694826.51247281</v>
      </c>
    </row>
    <row r="918" spans="1:11">
      <c r="A918" s="1074" t="s">
        <v>1072</v>
      </c>
      <c r="B918" s="1022">
        <v>4</v>
      </c>
      <c r="C918" s="1055"/>
      <c r="D918" s="1042" t="e">
        <v>#DIV/0!</v>
      </c>
      <c r="E918" s="1042" t="s">
        <v>1301</v>
      </c>
      <c r="F918" s="1042"/>
      <c r="G918" s="1042"/>
      <c r="H918" s="1042"/>
      <c r="I918" s="1057"/>
      <c r="J918" s="1059"/>
      <c r="K918" s="1045" t="e">
        <v>#DIV/0!</v>
      </c>
    </row>
    <row r="919" spans="1:11">
      <c r="A919" s="1004"/>
      <c r="B919" s="1022"/>
      <c r="C919" s="1056"/>
      <c r="D919" s="1013"/>
      <c r="E919" s="1012"/>
      <c r="F919" s="1012"/>
      <c r="G919" s="1012"/>
      <c r="H919" s="1012"/>
      <c r="I919" s="1058"/>
      <c r="J919" s="1060"/>
      <c r="K919" s="1034"/>
    </row>
    <row r="920" spans="1:11">
      <c r="A920" s="1011" t="s">
        <v>1082</v>
      </c>
      <c r="B920" s="1028"/>
      <c r="C920" s="1031">
        <v>0</v>
      </c>
      <c r="D920" s="1009">
        <v>154519429.426112</v>
      </c>
      <c r="E920" s="1008">
        <v>0</v>
      </c>
      <c r="F920" s="1008">
        <v>11418049.560000001</v>
      </c>
      <c r="G920" s="1008">
        <v>69071742.579999998</v>
      </c>
      <c r="H920" s="1008">
        <v>77259714.713055998</v>
      </c>
      <c r="I920" s="1008">
        <v>-8187972.1330559999</v>
      </c>
      <c r="J920" s="1047">
        <v>-0.10597983908517239</v>
      </c>
      <c r="K920" s="1018">
        <v>154519429.426112</v>
      </c>
    </row>
    <row r="921" spans="1:11">
      <c r="A921" s="1004"/>
      <c r="B921" s="1022"/>
      <c r="C921" s="1023"/>
      <c r="D921" s="1042" t="e">
        <v>#DIV/0!</v>
      </c>
      <c r="E921" s="1042" t="s">
        <v>1301</v>
      </c>
      <c r="F921" s="1042"/>
      <c r="G921" s="1042"/>
      <c r="H921" s="1042"/>
      <c r="I921" s="1042"/>
      <c r="J921" s="1049"/>
      <c r="K921" s="1045" t="e">
        <v>#DIV/0!</v>
      </c>
    </row>
    <row r="922" spans="1:11">
      <c r="A922" s="1050" t="s">
        <v>1083</v>
      </c>
      <c r="B922" s="1033"/>
      <c r="C922" s="1051"/>
      <c r="D922" s="1052"/>
      <c r="E922" s="1053"/>
      <c r="F922" s="1053"/>
      <c r="G922" s="1053"/>
      <c r="H922" s="1053"/>
      <c r="I922" s="1053"/>
      <c r="J922" s="1053"/>
      <c r="K922" s="1054"/>
    </row>
    <row r="923" spans="1:11">
      <c r="A923" s="1004"/>
      <c r="B923" s="1022"/>
      <c r="C923" s="1023"/>
      <c r="D923" s="1043"/>
      <c r="E923" s="1019"/>
      <c r="F923" s="1019"/>
      <c r="G923" s="1019"/>
      <c r="H923" s="1019"/>
      <c r="I923" s="1019"/>
      <c r="J923" s="1019"/>
      <c r="K923" s="1044"/>
    </row>
    <row r="924" spans="1:11">
      <c r="A924" s="1075" t="s">
        <v>1084</v>
      </c>
      <c r="B924" s="1022"/>
      <c r="C924" s="1003"/>
      <c r="D924" s="1013"/>
      <c r="E924" s="1012"/>
      <c r="F924" s="1012"/>
      <c r="G924" s="1012"/>
      <c r="H924" s="1012"/>
      <c r="I924" s="1012"/>
      <c r="J924" s="1046"/>
      <c r="K924" s="1034"/>
    </row>
    <row r="925" spans="1:11">
      <c r="A925" s="1002" t="s">
        <v>1065</v>
      </c>
      <c r="B925" s="1022"/>
      <c r="C925" s="1081"/>
      <c r="D925" s="1080"/>
      <c r="E925" s="1078"/>
      <c r="F925" s="1078"/>
      <c r="G925" s="1078"/>
      <c r="H925" s="1078"/>
      <c r="I925" s="1005">
        <v>0</v>
      </c>
      <c r="J925" s="1046" t="s">
        <v>1301</v>
      </c>
      <c r="K925" s="1079"/>
    </row>
    <row r="926" spans="1:11">
      <c r="A926" s="1002" t="s">
        <v>1066</v>
      </c>
      <c r="B926" s="1022"/>
      <c r="C926" s="1081"/>
      <c r="D926" s="1080"/>
      <c r="E926" s="1078"/>
      <c r="F926" s="1078"/>
      <c r="G926" s="1078"/>
      <c r="H926" s="1078"/>
      <c r="I926" s="1005">
        <v>0</v>
      </c>
      <c r="J926" s="1046" t="s">
        <v>1301</v>
      </c>
      <c r="K926" s="1079"/>
    </row>
    <row r="927" spans="1:11">
      <c r="A927" s="1002" t="s">
        <v>1067</v>
      </c>
      <c r="B927" s="1022"/>
      <c r="C927" s="1081"/>
      <c r="D927" s="1080"/>
      <c r="E927" s="1078"/>
      <c r="F927" s="1078"/>
      <c r="G927" s="1078"/>
      <c r="H927" s="1078"/>
      <c r="I927" s="1005">
        <v>0</v>
      </c>
      <c r="J927" s="1046" t="s">
        <v>1301</v>
      </c>
      <c r="K927" s="1079"/>
    </row>
    <row r="928" spans="1:11">
      <c r="A928" s="1002" t="s">
        <v>1074</v>
      </c>
      <c r="B928" s="1022"/>
      <c r="C928" s="1081"/>
      <c r="D928" s="1080"/>
      <c r="E928" s="1078"/>
      <c r="F928" s="1078"/>
      <c r="G928" s="1078"/>
      <c r="H928" s="1078"/>
      <c r="I928" s="1005">
        <v>0</v>
      </c>
      <c r="J928" s="1046" t="s">
        <v>1301</v>
      </c>
      <c r="K928" s="1079"/>
    </row>
    <row r="929" spans="1:11">
      <c r="A929" s="1002" t="s">
        <v>1075</v>
      </c>
      <c r="B929" s="1022"/>
      <c r="C929" s="1081"/>
      <c r="D929" s="1080"/>
      <c r="E929" s="1078"/>
      <c r="F929" s="1078"/>
      <c r="G929" s="1078"/>
      <c r="H929" s="1078"/>
      <c r="I929" s="1005">
        <v>0</v>
      </c>
      <c r="J929" s="1046" t="s">
        <v>1301</v>
      </c>
      <c r="K929" s="1079"/>
    </row>
    <row r="930" spans="1:11">
      <c r="A930" s="1002" t="s">
        <v>1068</v>
      </c>
      <c r="B930" s="1022"/>
      <c r="C930" s="1081"/>
      <c r="D930" s="1080"/>
      <c r="E930" s="1078"/>
      <c r="F930" s="1078"/>
      <c r="G930" s="1078"/>
      <c r="H930" s="1078"/>
      <c r="I930" s="1005">
        <v>0</v>
      </c>
      <c r="J930" s="1046" t="s">
        <v>1301</v>
      </c>
      <c r="K930" s="1079"/>
    </row>
    <row r="931" spans="1:11">
      <c r="A931" s="1002" t="s">
        <v>1069</v>
      </c>
      <c r="B931" s="1022"/>
      <c r="C931" s="1081"/>
      <c r="D931" s="1080"/>
      <c r="E931" s="1078"/>
      <c r="F931" s="1078"/>
      <c r="G931" s="1078"/>
      <c r="H931" s="1078"/>
      <c r="I931" s="1005">
        <v>0</v>
      </c>
      <c r="J931" s="1046" t="s">
        <v>1301</v>
      </c>
      <c r="K931" s="1079"/>
    </row>
    <row r="932" spans="1:11">
      <c r="A932" s="1002" t="s">
        <v>1070</v>
      </c>
      <c r="B932" s="1022"/>
      <c r="C932" s="1081"/>
      <c r="D932" s="1080"/>
      <c r="E932" s="1078"/>
      <c r="F932" s="1078"/>
      <c r="G932" s="1078"/>
      <c r="H932" s="1078"/>
      <c r="I932" s="1005">
        <v>0</v>
      </c>
      <c r="J932" s="1046" t="s">
        <v>1301</v>
      </c>
      <c r="K932" s="1079"/>
    </row>
    <row r="933" spans="1:11">
      <c r="A933" s="1002" t="s">
        <v>1071</v>
      </c>
      <c r="B933" s="1022"/>
      <c r="C933" s="1081"/>
      <c r="D933" s="1080"/>
      <c r="E933" s="1078"/>
      <c r="F933" s="1078"/>
      <c r="G933" s="1078"/>
      <c r="H933" s="1078"/>
      <c r="I933" s="1005">
        <v>0</v>
      </c>
      <c r="J933" s="1046" t="s">
        <v>1301</v>
      </c>
      <c r="K933" s="1079"/>
    </row>
    <row r="934" spans="1:11">
      <c r="A934" s="1002" t="s">
        <v>1085</v>
      </c>
      <c r="B934" s="1022"/>
      <c r="C934" s="1081"/>
      <c r="D934" s="1080"/>
      <c r="E934" s="1078"/>
      <c r="F934" s="1078"/>
      <c r="G934" s="1078"/>
      <c r="H934" s="1078"/>
      <c r="I934" s="1005">
        <v>0</v>
      </c>
      <c r="J934" s="1046" t="s">
        <v>1301</v>
      </c>
      <c r="K934" s="1079"/>
    </row>
    <row r="935" spans="1:11">
      <c r="A935" s="1002" t="s">
        <v>1076</v>
      </c>
      <c r="B935" s="1022"/>
      <c r="C935" s="1081"/>
      <c r="D935" s="1080"/>
      <c r="E935" s="1078"/>
      <c r="F935" s="1078"/>
      <c r="G935" s="1078"/>
      <c r="H935" s="1078"/>
      <c r="I935" s="1005">
        <v>0</v>
      </c>
      <c r="J935" s="1046" t="s">
        <v>1301</v>
      </c>
      <c r="K935" s="1079"/>
    </row>
    <row r="936" spans="1:11">
      <c r="A936" s="1002" t="s">
        <v>1077</v>
      </c>
      <c r="B936" s="1022"/>
      <c r="C936" s="1081"/>
      <c r="D936" s="1080"/>
      <c r="E936" s="1078"/>
      <c r="F936" s="1078"/>
      <c r="G936" s="1078"/>
      <c r="H936" s="1078"/>
      <c r="I936" s="1005">
        <v>0</v>
      </c>
      <c r="J936" s="1046" t="s">
        <v>1301</v>
      </c>
      <c r="K936" s="1079"/>
    </row>
    <row r="937" spans="1:11">
      <c r="A937" s="1002" t="s">
        <v>1078</v>
      </c>
      <c r="B937" s="1022"/>
      <c r="C937" s="1081"/>
      <c r="D937" s="1080"/>
      <c r="E937" s="1078"/>
      <c r="F937" s="1078"/>
      <c r="G937" s="1078"/>
      <c r="H937" s="1078"/>
      <c r="I937" s="1005">
        <v>0</v>
      </c>
      <c r="J937" s="1046" t="s">
        <v>1301</v>
      </c>
      <c r="K937" s="1079"/>
    </row>
    <row r="938" spans="1:11">
      <c r="A938" s="1010" t="s">
        <v>1086</v>
      </c>
      <c r="B938" s="1022">
        <v>2</v>
      </c>
      <c r="C938" s="1065">
        <v>0</v>
      </c>
      <c r="D938" s="1063">
        <v>0</v>
      </c>
      <c r="E938" s="1061">
        <v>0</v>
      </c>
      <c r="F938" s="1061">
        <v>0</v>
      </c>
      <c r="G938" s="1061">
        <v>0</v>
      </c>
      <c r="H938" s="1061">
        <v>0</v>
      </c>
      <c r="I938" s="1061">
        <v>0</v>
      </c>
      <c r="J938" s="1062" t="s">
        <v>1301</v>
      </c>
      <c r="K938" s="1064">
        <v>0</v>
      </c>
    </row>
    <row r="939" spans="1:11">
      <c r="A939" s="1074" t="s">
        <v>1072</v>
      </c>
      <c r="B939" s="1022">
        <v>4</v>
      </c>
      <c r="C939" s="1023"/>
      <c r="D939" s="1042" t="s">
        <v>1301</v>
      </c>
      <c r="E939" s="1042" t="s">
        <v>1301</v>
      </c>
      <c r="F939" s="1042"/>
      <c r="G939" s="1042"/>
      <c r="H939" s="1042"/>
      <c r="I939" s="1042"/>
      <c r="J939" s="1049"/>
      <c r="K939" s="1045" t="s">
        <v>1301</v>
      </c>
    </row>
    <row r="940" spans="1:11">
      <c r="A940" s="1004"/>
      <c r="B940" s="1022"/>
      <c r="C940" s="1003"/>
      <c r="D940" s="1013"/>
      <c r="E940" s="1012"/>
      <c r="F940" s="1012"/>
      <c r="G940" s="1012"/>
      <c r="H940" s="1012"/>
      <c r="I940" s="1012"/>
      <c r="J940" s="1046"/>
      <c r="K940" s="1034"/>
    </row>
    <row r="941" spans="1:11">
      <c r="A941" s="1075" t="s">
        <v>1087</v>
      </c>
      <c r="B941" s="1022"/>
      <c r="C941" s="1003"/>
      <c r="D941" s="1013"/>
      <c r="E941" s="1012"/>
      <c r="F941" s="1012"/>
      <c r="G941" s="1012"/>
      <c r="H941" s="1012"/>
      <c r="I941" s="1012"/>
      <c r="J941" s="1046"/>
      <c r="K941" s="1034"/>
    </row>
    <row r="942" spans="1:11">
      <c r="A942" s="1066" t="s">
        <v>1065</v>
      </c>
      <c r="B942" s="1022"/>
      <c r="C942" s="1081"/>
      <c r="D942" s="1080"/>
      <c r="E942" s="1078"/>
      <c r="F942" s="1078"/>
      <c r="G942" s="1078"/>
      <c r="H942" s="1078"/>
      <c r="I942" s="1005">
        <v>0</v>
      </c>
      <c r="J942" s="1046" t="s">
        <v>1301</v>
      </c>
      <c r="K942" s="1079"/>
    </row>
    <row r="943" spans="1:11">
      <c r="A943" s="1066" t="s">
        <v>1066</v>
      </c>
      <c r="B943" s="1022"/>
      <c r="C943" s="1081"/>
      <c r="D943" s="1080"/>
      <c r="E943" s="1078"/>
      <c r="F943" s="1078"/>
      <c r="G943" s="1078"/>
      <c r="H943" s="1078"/>
      <c r="I943" s="1005">
        <v>0</v>
      </c>
      <c r="J943" s="1046" t="s">
        <v>1301</v>
      </c>
      <c r="K943" s="1079"/>
    </row>
    <row r="944" spans="1:11">
      <c r="A944" s="1066" t="s">
        <v>1067</v>
      </c>
      <c r="B944" s="1022"/>
      <c r="C944" s="1081"/>
      <c r="D944" s="1080"/>
      <c r="E944" s="1078"/>
      <c r="F944" s="1078"/>
      <c r="G944" s="1078"/>
      <c r="H944" s="1078"/>
      <c r="I944" s="1005">
        <v>0</v>
      </c>
      <c r="J944" s="1046" t="s">
        <v>1301</v>
      </c>
      <c r="K944" s="1079"/>
    </row>
    <row r="945" spans="1:11">
      <c r="A945" s="1066" t="s">
        <v>1074</v>
      </c>
      <c r="B945" s="1022"/>
      <c r="C945" s="1081"/>
      <c r="D945" s="1080"/>
      <c r="E945" s="1078"/>
      <c r="F945" s="1078"/>
      <c r="G945" s="1078"/>
      <c r="H945" s="1078"/>
      <c r="I945" s="1005">
        <v>0</v>
      </c>
      <c r="J945" s="1046" t="s">
        <v>1301</v>
      </c>
      <c r="K945" s="1079"/>
    </row>
    <row r="946" spans="1:11">
      <c r="A946" s="1066" t="s">
        <v>1075</v>
      </c>
      <c r="B946" s="1022"/>
      <c r="C946" s="1081"/>
      <c r="D946" s="1080"/>
      <c r="E946" s="1078"/>
      <c r="F946" s="1078"/>
      <c r="G946" s="1078"/>
      <c r="H946" s="1078"/>
      <c r="I946" s="1005">
        <v>0</v>
      </c>
      <c r="J946" s="1046" t="s">
        <v>1301</v>
      </c>
      <c r="K946" s="1079"/>
    </row>
    <row r="947" spans="1:11">
      <c r="A947" s="1066" t="s">
        <v>1068</v>
      </c>
      <c r="B947" s="1022"/>
      <c r="C947" s="1081"/>
      <c r="D947" s="1080"/>
      <c r="E947" s="1078"/>
      <c r="F947" s="1078"/>
      <c r="G947" s="1078"/>
      <c r="H947" s="1078"/>
      <c r="I947" s="1005">
        <v>0</v>
      </c>
      <c r="J947" s="1046" t="s">
        <v>1301</v>
      </c>
      <c r="K947" s="1079"/>
    </row>
    <row r="948" spans="1:11">
      <c r="A948" s="1066" t="s">
        <v>1069</v>
      </c>
      <c r="B948" s="1022"/>
      <c r="C948" s="1081"/>
      <c r="D948" s="1080"/>
      <c r="E948" s="1078"/>
      <c r="F948" s="1078"/>
      <c r="G948" s="1078"/>
      <c r="H948" s="1078"/>
      <c r="I948" s="1005">
        <v>0</v>
      </c>
      <c r="J948" s="1046" t="s">
        <v>1301</v>
      </c>
      <c r="K948" s="1079"/>
    </row>
    <row r="949" spans="1:11">
      <c r="A949" s="1066" t="s">
        <v>1070</v>
      </c>
      <c r="B949" s="1022"/>
      <c r="C949" s="1081"/>
      <c r="D949" s="1080"/>
      <c r="E949" s="1078"/>
      <c r="F949" s="1078"/>
      <c r="G949" s="1078"/>
      <c r="H949" s="1078"/>
      <c r="I949" s="1005">
        <v>0</v>
      </c>
      <c r="J949" s="1046" t="s">
        <v>1301</v>
      </c>
      <c r="K949" s="1079"/>
    </row>
    <row r="950" spans="1:11">
      <c r="A950" s="1066" t="s">
        <v>1071</v>
      </c>
      <c r="B950" s="1022"/>
      <c r="C950" s="1081"/>
      <c r="D950" s="1080"/>
      <c r="E950" s="1078"/>
      <c r="F950" s="1078"/>
      <c r="G950" s="1078"/>
      <c r="H950" s="1078"/>
      <c r="I950" s="1005">
        <v>0</v>
      </c>
      <c r="J950" s="1046" t="s">
        <v>1301</v>
      </c>
      <c r="K950" s="1079"/>
    </row>
    <row r="951" spans="1:11">
      <c r="A951" s="1066" t="s">
        <v>1076</v>
      </c>
      <c r="B951" s="1022"/>
      <c r="C951" s="1081"/>
      <c r="D951" s="1080"/>
      <c r="E951" s="1078"/>
      <c r="F951" s="1078"/>
      <c r="G951" s="1078"/>
      <c r="H951" s="1078"/>
      <c r="I951" s="1005">
        <v>0</v>
      </c>
      <c r="J951" s="1046" t="s">
        <v>1301</v>
      </c>
      <c r="K951" s="1079"/>
    </row>
    <row r="952" spans="1:11">
      <c r="A952" s="1066" t="s">
        <v>1077</v>
      </c>
      <c r="B952" s="1022"/>
      <c r="C952" s="1081"/>
      <c r="D952" s="1080"/>
      <c r="E952" s="1078"/>
      <c r="F952" s="1078"/>
      <c r="G952" s="1078"/>
      <c r="H952" s="1078"/>
      <c r="I952" s="1005">
        <v>0</v>
      </c>
      <c r="J952" s="1046" t="s">
        <v>1301</v>
      </c>
      <c r="K952" s="1079"/>
    </row>
    <row r="953" spans="1:11">
      <c r="A953" s="1066" t="s">
        <v>1078</v>
      </c>
      <c r="B953" s="1022">
        <v>2</v>
      </c>
      <c r="C953" s="1081"/>
      <c r="D953" s="1080"/>
      <c r="E953" s="1078"/>
      <c r="F953" s="1078"/>
      <c r="G953" s="1078"/>
      <c r="H953" s="1078"/>
      <c r="I953" s="1005">
        <v>0</v>
      </c>
      <c r="J953" s="1046" t="s">
        <v>1301</v>
      </c>
      <c r="K953" s="1079"/>
    </row>
    <row r="954" spans="1:11">
      <c r="A954" s="1010" t="s">
        <v>1088</v>
      </c>
      <c r="B954" s="1022"/>
      <c r="C954" s="1065">
        <v>0</v>
      </c>
      <c r="D954" s="1063">
        <v>0</v>
      </c>
      <c r="E954" s="1061">
        <v>0</v>
      </c>
      <c r="F954" s="1061">
        <v>0</v>
      </c>
      <c r="G954" s="1061">
        <v>0</v>
      </c>
      <c r="H954" s="1061">
        <v>0</v>
      </c>
      <c r="I954" s="1061">
        <v>0</v>
      </c>
      <c r="J954" s="1062" t="s">
        <v>1301</v>
      </c>
      <c r="K954" s="1064">
        <v>0</v>
      </c>
    </row>
    <row r="955" spans="1:11">
      <c r="A955" s="1074" t="s">
        <v>1072</v>
      </c>
      <c r="B955" s="1022">
        <v>4</v>
      </c>
      <c r="C955" s="1023"/>
      <c r="D955" s="1042" t="s">
        <v>1301</v>
      </c>
      <c r="E955" s="1042" t="s">
        <v>1301</v>
      </c>
      <c r="F955" s="1042"/>
      <c r="G955" s="1042"/>
      <c r="H955" s="1042"/>
      <c r="I955" s="1042"/>
      <c r="J955" s="1049"/>
      <c r="K955" s="1045" t="s">
        <v>1301</v>
      </c>
    </row>
    <row r="956" spans="1:11">
      <c r="A956" s="1004"/>
      <c r="B956" s="1022"/>
      <c r="C956" s="1003"/>
      <c r="D956" s="1013"/>
      <c r="E956" s="1012"/>
      <c r="F956" s="1012"/>
      <c r="G956" s="1012"/>
      <c r="H956" s="1012"/>
      <c r="I956" s="1012"/>
      <c r="J956" s="1046"/>
      <c r="K956" s="1034"/>
    </row>
    <row r="957" spans="1:11">
      <c r="A957" s="1075" t="s">
        <v>1089</v>
      </c>
      <c r="B957" s="1022"/>
      <c r="C957" s="1003"/>
      <c r="D957" s="1013"/>
      <c r="E957" s="1012"/>
      <c r="F957" s="1012"/>
      <c r="G957" s="1012"/>
      <c r="H957" s="1012"/>
      <c r="I957" s="1012"/>
      <c r="J957" s="1046"/>
      <c r="K957" s="1034"/>
    </row>
    <row r="958" spans="1:11">
      <c r="A958" s="1066" t="s">
        <v>1065</v>
      </c>
      <c r="B958" s="1022"/>
      <c r="C958" s="1081"/>
      <c r="D958" s="1080"/>
      <c r="E958" s="1078"/>
      <c r="F958" s="1078"/>
      <c r="G958" s="1078"/>
      <c r="H958" s="1078"/>
      <c r="I958" s="1005">
        <v>0</v>
      </c>
      <c r="J958" s="1046" t="s">
        <v>1301</v>
      </c>
      <c r="K958" s="1079"/>
    </row>
    <row r="959" spans="1:11">
      <c r="A959" s="1066" t="s">
        <v>1066</v>
      </c>
      <c r="B959" s="1022"/>
      <c r="C959" s="1081"/>
      <c r="D959" s="1080"/>
      <c r="E959" s="1078"/>
      <c r="F959" s="1078"/>
      <c r="G959" s="1078"/>
      <c r="H959" s="1078"/>
      <c r="I959" s="1005">
        <v>0</v>
      </c>
      <c r="J959" s="1046" t="s">
        <v>1301</v>
      </c>
      <c r="K959" s="1079"/>
    </row>
    <row r="960" spans="1:11">
      <c r="A960" s="1066" t="s">
        <v>1067</v>
      </c>
      <c r="B960" s="1022"/>
      <c r="C960" s="1081"/>
      <c r="D960" s="1080"/>
      <c r="E960" s="1078"/>
      <c r="F960" s="1078"/>
      <c r="G960" s="1078"/>
      <c r="H960" s="1078"/>
      <c r="I960" s="1005">
        <v>0</v>
      </c>
      <c r="J960" s="1046" t="s">
        <v>1301</v>
      </c>
      <c r="K960" s="1079"/>
    </row>
    <row r="961" spans="1:11">
      <c r="A961" s="1066" t="s">
        <v>1074</v>
      </c>
      <c r="B961" s="1022"/>
      <c r="C961" s="1081"/>
      <c r="D961" s="1080"/>
      <c r="E961" s="1078"/>
      <c r="F961" s="1078"/>
      <c r="G961" s="1078"/>
      <c r="H961" s="1078"/>
      <c r="I961" s="1005">
        <v>0</v>
      </c>
      <c r="J961" s="1046" t="s">
        <v>1301</v>
      </c>
      <c r="K961" s="1079"/>
    </row>
    <row r="962" spans="1:11">
      <c r="A962" s="1066" t="s">
        <v>1075</v>
      </c>
      <c r="B962" s="1022"/>
      <c r="C962" s="1081"/>
      <c r="D962" s="1080"/>
      <c r="E962" s="1078"/>
      <c r="F962" s="1078"/>
      <c r="G962" s="1078"/>
      <c r="H962" s="1078"/>
      <c r="I962" s="1005">
        <v>0</v>
      </c>
      <c r="J962" s="1046" t="s">
        <v>1301</v>
      </c>
      <c r="K962" s="1079"/>
    </row>
    <row r="963" spans="1:11">
      <c r="A963" s="1066" t="s">
        <v>1068</v>
      </c>
      <c r="B963" s="1022"/>
      <c r="C963" s="1081"/>
      <c r="D963" s="1080"/>
      <c r="E963" s="1078"/>
      <c r="F963" s="1078"/>
      <c r="G963" s="1078"/>
      <c r="H963" s="1078"/>
      <c r="I963" s="1005">
        <v>0</v>
      </c>
      <c r="J963" s="1046" t="s">
        <v>1301</v>
      </c>
      <c r="K963" s="1079"/>
    </row>
    <row r="964" spans="1:11">
      <c r="A964" s="1066" t="s">
        <v>1069</v>
      </c>
      <c r="B964" s="1022"/>
      <c r="C964" s="1081"/>
      <c r="D964" s="1080"/>
      <c r="E964" s="1078"/>
      <c r="F964" s="1078"/>
      <c r="G964" s="1078"/>
      <c r="H964" s="1078"/>
      <c r="I964" s="1005">
        <v>0</v>
      </c>
      <c r="J964" s="1046" t="s">
        <v>1301</v>
      </c>
      <c r="K964" s="1079"/>
    </row>
    <row r="965" spans="1:11">
      <c r="A965" s="1066" t="s">
        <v>1070</v>
      </c>
      <c r="B965" s="1022"/>
      <c r="C965" s="1081"/>
      <c r="D965" s="1080"/>
      <c r="E965" s="1078"/>
      <c r="F965" s="1078"/>
      <c r="G965" s="1078"/>
      <c r="H965" s="1078"/>
      <c r="I965" s="1005">
        <v>0</v>
      </c>
      <c r="J965" s="1046" t="s">
        <v>1301</v>
      </c>
      <c r="K965" s="1079"/>
    </row>
    <row r="966" spans="1:11">
      <c r="A966" s="1066" t="s">
        <v>1071</v>
      </c>
      <c r="B966" s="1022"/>
      <c r="C966" s="1081"/>
      <c r="D966" s="1080"/>
      <c r="E966" s="1078"/>
      <c r="F966" s="1078"/>
      <c r="G966" s="1078"/>
      <c r="H966" s="1078"/>
      <c r="I966" s="1005">
        <v>0</v>
      </c>
      <c r="J966" s="1046" t="s">
        <v>1301</v>
      </c>
      <c r="K966" s="1079"/>
    </row>
    <row r="967" spans="1:11">
      <c r="A967" s="1066" t="s">
        <v>1076</v>
      </c>
      <c r="B967" s="1022"/>
      <c r="C967" s="1081"/>
      <c r="D967" s="1080"/>
      <c r="E967" s="1078"/>
      <c r="F967" s="1078"/>
      <c r="G967" s="1078"/>
      <c r="H967" s="1078"/>
      <c r="I967" s="1005">
        <v>0</v>
      </c>
      <c r="J967" s="1046" t="s">
        <v>1301</v>
      </c>
      <c r="K967" s="1079"/>
    </row>
    <row r="968" spans="1:11">
      <c r="A968" s="1066" t="s">
        <v>1077</v>
      </c>
      <c r="B968" s="1022"/>
      <c r="C968" s="1081"/>
      <c r="D968" s="1080"/>
      <c r="E968" s="1078"/>
      <c r="F968" s="1078"/>
      <c r="G968" s="1078"/>
      <c r="H968" s="1078"/>
      <c r="I968" s="1005">
        <v>0</v>
      </c>
      <c r="J968" s="1046" t="s">
        <v>1301</v>
      </c>
      <c r="K968" s="1079"/>
    </row>
    <row r="969" spans="1:11">
      <c r="A969" s="1066" t="s">
        <v>1078</v>
      </c>
      <c r="B969" s="1022"/>
      <c r="C969" s="1081"/>
      <c r="D969" s="1080"/>
      <c r="E969" s="1078"/>
      <c r="F969" s="1078"/>
      <c r="G969" s="1078"/>
      <c r="H969" s="1078"/>
      <c r="I969" s="1005">
        <v>0</v>
      </c>
      <c r="J969" s="1046" t="s">
        <v>1301</v>
      </c>
      <c r="K969" s="1079"/>
    </row>
    <row r="970" spans="1:11">
      <c r="A970" s="1010" t="s">
        <v>1090</v>
      </c>
      <c r="B970" s="1022"/>
      <c r="C970" s="1065">
        <v>0</v>
      </c>
      <c r="D970" s="1063">
        <v>0</v>
      </c>
      <c r="E970" s="1061">
        <v>0</v>
      </c>
      <c r="F970" s="1061">
        <v>0</v>
      </c>
      <c r="G970" s="1061">
        <v>0</v>
      </c>
      <c r="H970" s="1061">
        <v>0</v>
      </c>
      <c r="I970" s="1061">
        <v>0</v>
      </c>
      <c r="J970" s="1062" t="s">
        <v>1301</v>
      </c>
      <c r="K970" s="1064">
        <v>0</v>
      </c>
    </row>
    <row r="971" spans="1:11">
      <c r="A971" s="1074" t="s">
        <v>1072</v>
      </c>
      <c r="B971" s="1022">
        <v>4</v>
      </c>
      <c r="C971" s="1055"/>
      <c r="D971" s="1042" t="s">
        <v>1301</v>
      </c>
      <c r="E971" s="1042" t="s">
        <v>1301</v>
      </c>
      <c r="F971" s="1042"/>
      <c r="G971" s="1042"/>
      <c r="H971" s="1042"/>
      <c r="I971" s="1057"/>
      <c r="J971" s="1059"/>
      <c r="K971" s="1045" t="s">
        <v>1301</v>
      </c>
    </row>
    <row r="972" spans="1:11">
      <c r="A972" s="1067"/>
      <c r="B972" s="1033"/>
      <c r="C972" s="1003"/>
      <c r="D972" s="1013"/>
      <c r="E972" s="1012"/>
      <c r="F972" s="1012"/>
      <c r="G972" s="1012"/>
      <c r="H972" s="1012"/>
      <c r="I972" s="1012"/>
      <c r="J972" s="1046"/>
      <c r="K972" s="1034"/>
    </row>
    <row r="973" spans="1:11">
      <c r="A973" s="1010" t="s">
        <v>1091</v>
      </c>
      <c r="B973" s="1022"/>
      <c r="C973" s="1065">
        <v>0</v>
      </c>
      <c r="D973" s="1063">
        <v>0</v>
      </c>
      <c r="E973" s="1061">
        <v>0</v>
      </c>
      <c r="F973" s="1061">
        <v>0</v>
      </c>
      <c r="G973" s="1061">
        <v>0</v>
      </c>
      <c r="H973" s="1061">
        <v>0</v>
      </c>
      <c r="I973" s="1061">
        <v>0</v>
      </c>
      <c r="J973" s="1062" t="s">
        <v>1301</v>
      </c>
      <c r="K973" s="1064">
        <v>0</v>
      </c>
    </row>
    <row r="974" spans="1:11">
      <c r="A974" s="1004"/>
      <c r="B974" s="1022"/>
      <c r="C974" s="1015"/>
      <c r="D974" s="1013"/>
      <c r="E974" s="1012"/>
      <c r="F974" s="1012"/>
      <c r="G974" s="1012"/>
      <c r="H974" s="1012"/>
      <c r="I974" s="1012"/>
      <c r="J974" s="1046"/>
      <c r="K974" s="1034"/>
    </row>
    <row r="975" spans="1:11">
      <c r="A975" s="1077" t="s">
        <v>1092</v>
      </c>
      <c r="B975" s="1030"/>
      <c r="C975" s="1014">
        <v>0</v>
      </c>
      <c r="D975" s="1007">
        <v>154519429.426112</v>
      </c>
      <c r="E975" s="1006">
        <v>0</v>
      </c>
      <c r="F975" s="1006">
        <v>11418049.560000001</v>
      </c>
      <c r="G975" s="1006">
        <v>69071742.579999998</v>
      </c>
      <c r="H975" s="1006">
        <v>77259714.713055998</v>
      </c>
      <c r="I975" s="1006">
        <v>-8187972.1330559999</v>
      </c>
      <c r="J975" s="1048">
        <v>-0.10597983908517239</v>
      </c>
      <c r="K975" s="1029">
        <v>154519429.426112</v>
      </c>
    </row>
    <row r="976" spans="1:11">
      <c r="A976" s="1074" t="s">
        <v>1072</v>
      </c>
      <c r="B976" s="1022">
        <v>4</v>
      </c>
      <c r="C976" s="1055"/>
      <c r="D976" s="1042" t="e">
        <v>#DIV/0!</v>
      </c>
      <c r="E976" s="1042" t="s">
        <v>1301</v>
      </c>
      <c r="F976" s="1042"/>
      <c r="G976" s="1042"/>
      <c r="H976" s="1042"/>
      <c r="I976" s="1057"/>
      <c r="J976" s="1059"/>
      <c r="K976" s="1045" t="e">
        <v>#DIV/0!</v>
      </c>
    </row>
    <row r="977" spans="1:17">
      <c r="A977" s="1076" t="s">
        <v>1093</v>
      </c>
      <c r="B977" s="1030"/>
      <c r="C977" s="1014">
        <v>0</v>
      </c>
      <c r="D977" s="1007">
        <v>133872944.00000001</v>
      </c>
      <c r="E977" s="1006">
        <v>0</v>
      </c>
      <c r="F977" s="1006">
        <v>9753603.0800000001</v>
      </c>
      <c r="G977" s="1006">
        <v>59085065.869999997</v>
      </c>
      <c r="H977" s="1006">
        <v>66936472.000000007</v>
      </c>
      <c r="I977" s="1006">
        <v>-7851406.1300000064</v>
      </c>
      <c r="J977" s="1082">
        <v>-0.11729638409983731</v>
      </c>
      <c r="K977" s="1029">
        <v>133872944.00000001</v>
      </c>
    </row>
    <row r="979" spans="1:17" ht="16.5">
      <c r="A979" s="136" t="s">
        <v>1126</v>
      </c>
    </row>
    <row r="982" spans="1:17">
      <c r="A982" s="1109" t="s">
        <v>1094</v>
      </c>
      <c r="B982" s="1096"/>
      <c r="C982" s="1085"/>
      <c r="D982" s="1085"/>
      <c r="E982" s="1085"/>
      <c r="F982" s="1085"/>
      <c r="G982" s="1085"/>
      <c r="H982" s="1085"/>
      <c r="I982" s="1085"/>
      <c r="J982" s="1085"/>
      <c r="K982" s="1085"/>
      <c r="L982" s="1085"/>
      <c r="M982" s="1085"/>
      <c r="N982" s="1085"/>
      <c r="O982" s="1085"/>
      <c r="P982" s="1085"/>
      <c r="Q982" s="1085"/>
    </row>
    <row r="983" spans="1:17">
      <c r="A983" s="1565" t="s">
        <v>759</v>
      </c>
      <c r="B983" s="1567" t="s">
        <v>912</v>
      </c>
      <c r="C983" s="1570" t="s">
        <v>1175</v>
      </c>
      <c r="D983" s="1571"/>
      <c r="E983" s="1571"/>
      <c r="F983" s="1571"/>
      <c r="G983" s="1571"/>
      <c r="H983" s="1571"/>
      <c r="I983" s="1571"/>
      <c r="J983" s="1571"/>
      <c r="K983" s="1571"/>
      <c r="L983" s="1571"/>
      <c r="M983" s="1571"/>
      <c r="N983" s="1662"/>
      <c r="O983" s="1570" t="s">
        <v>1341</v>
      </c>
      <c r="P983" s="1571"/>
      <c r="Q983" s="1572"/>
    </row>
    <row r="984" spans="1:17">
      <c r="A984" s="1566"/>
      <c r="B984" s="1568"/>
      <c r="C984" s="1106" t="s">
        <v>125</v>
      </c>
      <c r="D984" s="1086" t="s">
        <v>126</v>
      </c>
      <c r="E984" s="1086" t="s">
        <v>1095</v>
      </c>
      <c r="F984" s="1086" t="s">
        <v>128</v>
      </c>
      <c r="G984" s="1086" t="s">
        <v>1096</v>
      </c>
      <c r="H984" s="1086" t="s">
        <v>1097</v>
      </c>
      <c r="I984" s="1086" t="s">
        <v>131</v>
      </c>
      <c r="J984" s="1086" t="s">
        <v>1098</v>
      </c>
      <c r="K984" s="1086" t="s">
        <v>133</v>
      </c>
      <c r="L984" s="1086" t="s">
        <v>134</v>
      </c>
      <c r="M984" s="1086" t="s">
        <v>135</v>
      </c>
      <c r="N984" s="1110" t="s">
        <v>136</v>
      </c>
      <c r="O984" s="1660" t="s">
        <v>1175</v>
      </c>
      <c r="P984" s="1656" t="s">
        <v>1342</v>
      </c>
      <c r="Q984" s="1658" t="s">
        <v>1343</v>
      </c>
    </row>
    <row r="985" spans="1:17">
      <c r="A985" s="1123" t="s">
        <v>763</v>
      </c>
      <c r="B985" s="1118">
        <v>1</v>
      </c>
      <c r="C985" s="1142" t="s">
        <v>1099</v>
      </c>
      <c r="D985" s="1143" t="s">
        <v>1099</v>
      </c>
      <c r="E985" s="1143" t="s">
        <v>1099</v>
      </c>
      <c r="F985" s="1143" t="s">
        <v>1099</v>
      </c>
      <c r="G985" s="1143" t="s">
        <v>1099</v>
      </c>
      <c r="H985" s="1143" t="s">
        <v>1099</v>
      </c>
      <c r="I985" s="1143" t="s">
        <v>1100</v>
      </c>
      <c r="J985" s="1143" t="s">
        <v>1100</v>
      </c>
      <c r="K985" s="1143" t="s">
        <v>1100</v>
      </c>
      <c r="L985" s="1143" t="s">
        <v>1100</v>
      </c>
      <c r="M985" s="1143" t="s">
        <v>1100</v>
      </c>
      <c r="N985" s="1144" t="s">
        <v>1100</v>
      </c>
      <c r="O985" s="1661"/>
      <c r="P985" s="1657"/>
      <c r="Q985" s="1659"/>
    </row>
    <row r="986" spans="1:17">
      <c r="A986" s="1087" t="s">
        <v>138</v>
      </c>
      <c r="B986" s="1088"/>
      <c r="C986" s="1119"/>
      <c r="D986" s="1117"/>
      <c r="E986" s="1117"/>
      <c r="F986" s="1117"/>
      <c r="G986" s="1117"/>
      <c r="H986" s="1117"/>
      <c r="I986" s="1117"/>
      <c r="J986" s="1117"/>
      <c r="K986" s="1117"/>
      <c r="L986" s="1117"/>
      <c r="M986" s="1117"/>
      <c r="N986" s="1127"/>
      <c r="O986" s="1116"/>
      <c r="P986" s="1117"/>
      <c r="Q986" s="1122"/>
    </row>
    <row r="987" spans="1:17">
      <c r="A987" s="1089" t="s">
        <v>233</v>
      </c>
      <c r="B987" s="1090"/>
      <c r="C987" s="1141">
        <v>2709</v>
      </c>
      <c r="D987" s="1138">
        <v>108961</v>
      </c>
      <c r="E987" s="1138">
        <v>76019</v>
      </c>
      <c r="F987" s="1138">
        <v>2193120</v>
      </c>
      <c r="G987" s="1138">
        <v>4075884</v>
      </c>
      <c r="H987" s="1138">
        <v>229481</v>
      </c>
      <c r="I987" s="1138"/>
      <c r="J987" s="1138"/>
      <c r="K987" s="1138"/>
      <c r="L987" s="1138"/>
      <c r="M987" s="1138"/>
      <c r="N987" s="1102">
        <v>11313826</v>
      </c>
      <c r="O987" s="1133">
        <v>18000000</v>
      </c>
      <c r="P987" s="1138">
        <v>19026000</v>
      </c>
      <c r="Q987" s="1139">
        <v>20091456</v>
      </c>
    </row>
    <row r="988" spans="1:17">
      <c r="A988" s="1089" t="s">
        <v>234</v>
      </c>
      <c r="B988" s="1090"/>
      <c r="C988" s="1141"/>
      <c r="D988" s="1138"/>
      <c r="E988" s="1138"/>
      <c r="F988" s="1138"/>
      <c r="G988" s="1138"/>
      <c r="H988" s="1138"/>
      <c r="I988" s="1138"/>
      <c r="J988" s="1138"/>
      <c r="K988" s="1138"/>
      <c r="L988" s="1138"/>
      <c r="M988" s="1138"/>
      <c r="N988" s="1102">
        <v>0</v>
      </c>
      <c r="O988" s="1133"/>
      <c r="P988" s="1138"/>
      <c r="Q988" s="1139"/>
    </row>
    <row r="989" spans="1:17">
      <c r="A989" s="1089" t="s">
        <v>235</v>
      </c>
      <c r="B989" s="1090"/>
      <c r="C989" s="1141"/>
      <c r="D989" s="1138"/>
      <c r="E989" s="1138"/>
      <c r="F989" s="1138"/>
      <c r="G989" s="1138"/>
      <c r="H989" s="1138"/>
      <c r="I989" s="1138"/>
      <c r="J989" s="1138"/>
      <c r="K989" s="1138"/>
      <c r="L989" s="1138"/>
      <c r="M989" s="1138"/>
      <c r="N989" s="1102">
        <v>0</v>
      </c>
      <c r="O989" s="1133"/>
      <c r="P989" s="1138"/>
      <c r="Q989" s="1139"/>
    </row>
    <row r="990" spans="1:17">
      <c r="A990" s="1089" t="s">
        <v>236</v>
      </c>
      <c r="B990" s="1090"/>
      <c r="C990" s="1141"/>
      <c r="D990" s="1138"/>
      <c r="E990" s="1138"/>
      <c r="F990" s="1138"/>
      <c r="G990" s="1138"/>
      <c r="H990" s="1138"/>
      <c r="I990" s="1138"/>
      <c r="J990" s="1138"/>
      <c r="K990" s="1138"/>
      <c r="L990" s="1138"/>
      <c r="M990" s="1138"/>
      <c r="N990" s="1102">
        <v>0</v>
      </c>
      <c r="O990" s="1133"/>
      <c r="P990" s="1138"/>
      <c r="Q990" s="1139"/>
    </row>
    <row r="991" spans="1:17">
      <c r="A991" s="1089" t="s">
        <v>1344</v>
      </c>
      <c r="B991" s="1090"/>
      <c r="C991" s="1141">
        <v>177439</v>
      </c>
      <c r="D991" s="1138">
        <v>118210</v>
      </c>
      <c r="E991" s="1138">
        <v>37401</v>
      </c>
      <c r="F991" s="1138">
        <v>183088</v>
      </c>
      <c r="G991" s="1138">
        <v>274283</v>
      </c>
      <c r="H991" s="1138">
        <v>54550</v>
      </c>
      <c r="I991" s="1138"/>
      <c r="J991" s="1138"/>
      <c r="K991" s="1138"/>
      <c r="L991" s="1138"/>
      <c r="M991" s="1138"/>
      <c r="N991" s="1102">
        <v>1735029</v>
      </c>
      <c r="O991" s="1133">
        <v>2580000</v>
      </c>
      <c r="P991" s="1138">
        <v>2727060</v>
      </c>
      <c r="Q991" s="1139">
        <v>2879776</v>
      </c>
    </row>
    <row r="992" spans="1:17">
      <c r="A992" s="1089" t="s">
        <v>238</v>
      </c>
      <c r="B992" s="1090"/>
      <c r="C992" s="1141"/>
      <c r="D992" s="1138"/>
      <c r="E992" s="1138"/>
      <c r="F992" s="1138"/>
      <c r="G992" s="1138"/>
      <c r="H992" s="1138"/>
      <c r="I992" s="1138"/>
      <c r="J992" s="1138"/>
      <c r="K992" s="1138"/>
      <c r="L992" s="1138"/>
      <c r="M992" s="1138"/>
      <c r="N992" s="1102">
        <v>0</v>
      </c>
      <c r="O992" s="1133"/>
      <c r="P992" s="1138"/>
      <c r="Q992" s="1139"/>
    </row>
    <row r="993" spans="1:17">
      <c r="A993" s="1089" t="s">
        <v>239</v>
      </c>
      <c r="B993" s="1090"/>
      <c r="C993" s="1141">
        <v>2124</v>
      </c>
      <c r="D993" s="1138">
        <v>14039</v>
      </c>
      <c r="E993" s="1138">
        <v>16423</v>
      </c>
      <c r="F993" s="1138">
        <v>23027</v>
      </c>
      <c r="G993" s="1138">
        <v>23998</v>
      </c>
      <c r="H993" s="1138">
        <v>35145</v>
      </c>
      <c r="I993" s="1138"/>
      <c r="J993" s="1138"/>
      <c r="K993" s="1138"/>
      <c r="L993" s="1138"/>
      <c r="M993" s="1138"/>
      <c r="N993" s="1102">
        <v>733214</v>
      </c>
      <c r="O993" s="1133">
        <v>847970</v>
      </c>
      <c r="P993" s="1138">
        <v>921744.29</v>
      </c>
      <c r="Q993" s="1139">
        <v>977201.97024000005</v>
      </c>
    </row>
    <row r="994" spans="1:17">
      <c r="A994" s="1089" t="s">
        <v>240</v>
      </c>
      <c r="B994" s="1090"/>
      <c r="C994" s="1141">
        <v>1196256</v>
      </c>
      <c r="D994" s="1138">
        <v>1273746</v>
      </c>
      <c r="E994" s="1138">
        <v>1123860</v>
      </c>
      <c r="F994" s="1138">
        <v>1655199</v>
      </c>
      <c r="G994" s="1138">
        <v>1454571</v>
      </c>
      <c r="H994" s="1138">
        <v>1285691</v>
      </c>
      <c r="I994" s="1138"/>
      <c r="J994" s="1138"/>
      <c r="K994" s="1138"/>
      <c r="L994" s="1138"/>
      <c r="M994" s="1138"/>
      <c r="N994" s="1102">
        <v>3786677</v>
      </c>
      <c r="O994" s="1133">
        <v>11776000</v>
      </c>
      <c r="P994" s="1138">
        <v>12447232</v>
      </c>
      <c r="Q994" s="1139">
        <v>13144276.992000001</v>
      </c>
    </row>
    <row r="995" spans="1:17">
      <c r="A995" s="1089" t="s">
        <v>241</v>
      </c>
      <c r="B995" s="1090"/>
      <c r="C995" s="1141"/>
      <c r="D995" s="1138"/>
      <c r="E995" s="1138"/>
      <c r="F995" s="1138"/>
      <c r="G995" s="1138"/>
      <c r="H995" s="1138"/>
      <c r="I995" s="1138"/>
      <c r="J995" s="1138"/>
      <c r="K995" s="1138"/>
      <c r="L995" s="1138"/>
      <c r="M995" s="1138"/>
      <c r="N995" s="1102">
        <v>0</v>
      </c>
      <c r="O995" s="1133"/>
      <c r="P995" s="1138"/>
      <c r="Q995" s="1139"/>
    </row>
    <row r="996" spans="1:17">
      <c r="A996" s="1089" t="s">
        <v>242</v>
      </c>
      <c r="B996" s="1090"/>
      <c r="C996" s="1141"/>
      <c r="D996" s="1138"/>
      <c r="E996" s="1138"/>
      <c r="F996" s="1138"/>
      <c r="G996" s="1138"/>
      <c r="H996" s="1138"/>
      <c r="I996" s="1138"/>
      <c r="J996" s="1138"/>
      <c r="K996" s="1138"/>
      <c r="L996" s="1138"/>
      <c r="M996" s="1138"/>
      <c r="N996" s="1102">
        <v>0</v>
      </c>
      <c r="O996" s="1133"/>
      <c r="P996" s="1138"/>
      <c r="Q996" s="1139"/>
    </row>
    <row r="997" spans="1:17">
      <c r="A997" s="1089" t="s">
        <v>1326</v>
      </c>
      <c r="B997" s="1090"/>
      <c r="C997" s="1141">
        <v>0</v>
      </c>
      <c r="D997" s="1138">
        <v>175.44</v>
      </c>
      <c r="E997" s="1138">
        <v>1403.51</v>
      </c>
      <c r="F997" s="1138">
        <v>1053</v>
      </c>
      <c r="G997" s="1138">
        <v>12814</v>
      </c>
      <c r="H997" s="1138">
        <v>4515</v>
      </c>
      <c r="I997" s="1138"/>
      <c r="J997" s="1138"/>
      <c r="K997" s="1138"/>
      <c r="L997" s="1138"/>
      <c r="M997" s="1138"/>
      <c r="N997" s="1102">
        <v>80039.05</v>
      </c>
      <c r="O997" s="1133">
        <v>100000</v>
      </c>
      <c r="P997" s="1138">
        <v>105700</v>
      </c>
      <c r="Q997" s="1139">
        <v>111619.2</v>
      </c>
    </row>
    <row r="998" spans="1:17">
      <c r="A998" s="1089" t="s">
        <v>243</v>
      </c>
      <c r="B998" s="1090"/>
      <c r="C998" s="1141">
        <v>502527</v>
      </c>
      <c r="D998" s="1138">
        <v>789922</v>
      </c>
      <c r="E998" s="1138">
        <v>562856</v>
      </c>
      <c r="F998" s="1138">
        <v>222841.35</v>
      </c>
      <c r="G998" s="1138">
        <v>386362</v>
      </c>
      <c r="H998" s="1138">
        <v>329734</v>
      </c>
      <c r="I998" s="1138"/>
      <c r="J998" s="1138"/>
      <c r="K998" s="1138"/>
      <c r="L998" s="1138"/>
      <c r="M998" s="1138"/>
      <c r="N998" s="1102">
        <v>4505757.6500000004</v>
      </c>
      <c r="O998" s="1133">
        <v>7300000</v>
      </c>
      <c r="P998" s="1138">
        <v>7716100</v>
      </c>
      <c r="Q998" s="1139">
        <v>8148201.5999999996</v>
      </c>
    </row>
    <row r="999" spans="1:17">
      <c r="A999" s="1089" t="s">
        <v>244</v>
      </c>
      <c r="B999" s="1090"/>
      <c r="C999" s="1141"/>
      <c r="D999" s="1138"/>
      <c r="E999" s="1138"/>
      <c r="F999" s="1138"/>
      <c r="G999" s="1138"/>
      <c r="H999" s="1138"/>
      <c r="I999" s="1138"/>
      <c r="J999" s="1138"/>
      <c r="K999" s="1138"/>
      <c r="L999" s="1138"/>
      <c r="M999" s="1138"/>
      <c r="N999" s="1102">
        <v>0</v>
      </c>
      <c r="O999" s="1133">
        <v>0</v>
      </c>
      <c r="P999" s="1138">
        <v>0</v>
      </c>
      <c r="Q999" s="1139">
        <v>0</v>
      </c>
    </row>
    <row r="1000" spans="1:17">
      <c r="A1000" s="1089" t="s">
        <v>1345</v>
      </c>
      <c r="B1000" s="1090"/>
      <c r="C1000" s="1141">
        <v>99887000</v>
      </c>
      <c r="D1000" s="1138">
        <v>1091000</v>
      </c>
      <c r="E1000" s="1138">
        <v>93082.65</v>
      </c>
      <c r="F1000" s="1138"/>
      <c r="G1000" s="1138">
        <v>1981707.92</v>
      </c>
      <c r="H1000" s="1138">
        <v>78192000</v>
      </c>
      <c r="I1000" s="1138"/>
      <c r="J1000" s="1138"/>
      <c r="K1000" s="1138"/>
      <c r="L1000" s="1138"/>
      <c r="M1000" s="1138"/>
      <c r="N1000" s="1102">
        <v>60212209.430000007</v>
      </c>
      <c r="O1000" s="1133">
        <v>241457000</v>
      </c>
      <c r="P1000" s="1138">
        <v>254099000</v>
      </c>
      <c r="Q1000" s="1139">
        <v>265413000</v>
      </c>
    </row>
    <row r="1001" spans="1:17">
      <c r="A1001" s="1089" t="s">
        <v>245</v>
      </c>
      <c r="B1001" s="1090"/>
      <c r="C1001" s="1141">
        <v>125119</v>
      </c>
      <c r="D1001" s="1138">
        <v>98527.83</v>
      </c>
      <c r="E1001" s="1138">
        <v>84893.69</v>
      </c>
      <c r="F1001" s="1138">
        <v>177919.4</v>
      </c>
      <c r="G1001" s="1138">
        <v>126179.99</v>
      </c>
      <c r="H1001" s="1138">
        <v>83154.429999999993</v>
      </c>
      <c r="I1001" s="1138"/>
      <c r="J1001" s="1138"/>
      <c r="K1001" s="1138"/>
      <c r="L1001" s="1138"/>
      <c r="M1001" s="1138"/>
      <c r="N1001" s="1102">
        <v>1124205.6599999999</v>
      </c>
      <c r="O1001" s="1133">
        <v>1820000</v>
      </c>
      <c r="P1001" s="1138">
        <v>1902600</v>
      </c>
      <c r="Q1001" s="1139">
        <v>2009145.5999999999</v>
      </c>
    </row>
    <row r="1002" spans="1:17">
      <c r="A1002" s="1100" t="s">
        <v>140</v>
      </c>
      <c r="B1002" s="1095"/>
      <c r="C1002" s="1135">
        <v>101893174</v>
      </c>
      <c r="D1002" s="1134">
        <v>3494581.27</v>
      </c>
      <c r="E1002" s="1134">
        <v>1995938.8499999999</v>
      </c>
      <c r="F1002" s="1134">
        <v>4456247.75</v>
      </c>
      <c r="G1002" s="1134">
        <v>8335799.9100000001</v>
      </c>
      <c r="H1002" s="1134">
        <v>80214270.430000007</v>
      </c>
      <c r="I1002" s="1134">
        <v>0</v>
      </c>
      <c r="J1002" s="1134">
        <v>0</v>
      </c>
      <c r="K1002" s="1134">
        <v>0</v>
      </c>
      <c r="L1002" s="1134">
        <v>0</v>
      </c>
      <c r="M1002" s="1134">
        <v>0</v>
      </c>
      <c r="N1002" s="1136">
        <v>83490957.790000007</v>
      </c>
      <c r="O1002" s="1135">
        <v>283880970</v>
      </c>
      <c r="P1002" s="1134">
        <v>298945436.29000002</v>
      </c>
      <c r="Q1002" s="1137">
        <v>312774677.36224002</v>
      </c>
    </row>
    <row r="1003" spans="1:17">
      <c r="A1003" s="1101"/>
      <c r="B1003" s="1090"/>
      <c r="C1003" s="1119"/>
      <c r="D1003" s="1091"/>
      <c r="E1003" s="1091"/>
      <c r="F1003" s="1091"/>
      <c r="G1003" s="1091"/>
      <c r="H1003" s="1091"/>
      <c r="I1003" s="1091"/>
      <c r="J1003" s="1091"/>
      <c r="K1003" s="1091"/>
      <c r="L1003" s="1091"/>
      <c r="M1003" s="1091"/>
      <c r="N1003" s="1102">
        <v>0</v>
      </c>
      <c r="O1003" s="1092"/>
      <c r="P1003" s="1091"/>
      <c r="Q1003" s="1107"/>
    </row>
    <row r="1004" spans="1:17">
      <c r="A1004" s="1125" t="s">
        <v>141</v>
      </c>
      <c r="B1004" s="1090"/>
      <c r="C1004" s="1119"/>
      <c r="D1004" s="1091"/>
      <c r="E1004" s="1091"/>
      <c r="F1004" s="1091"/>
      <c r="G1004" s="1091"/>
      <c r="H1004" s="1091"/>
      <c r="I1004" s="1091"/>
      <c r="J1004" s="1091"/>
      <c r="K1004" s="1091"/>
      <c r="L1004" s="1091"/>
      <c r="M1004" s="1091"/>
      <c r="N1004" s="1102">
        <v>0</v>
      </c>
      <c r="O1004" s="1092"/>
      <c r="P1004" s="1091"/>
      <c r="Q1004" s="1107"/>
    </row>
    <row r="1005" spans="1:17">
      <c r="A1005" s="1099" t="s">
        <v>142</v>
      </c>
      <c r="B1005" s="1090"/>
      <c r="C1005" s="1141">
        <v>38952000</v>
      </c>
      <c r="D1005" s="1138"/>
      <c r="E1005" s="1138"/>
      <c r="F1005" s="1138">
        <v>7000000</v>
      </c>
      <c r="G1005" s="1138"/>
      <c r="H1005" s="1138">
        <v>19597000</v>
      </c>
      <c r="I1005" s="1138"/>
      <c r="J1005" s="1138"/>
      <c r="K1005" s="1138"/>
      <c r="L1005" s="1138"/>
      <c r="M1005" s="1138"/>
      <c r="N1005" s="1102">
        <v>16187000</v>
      </c>
      <c r="O1005" s="1140">
        <v>81736000</v>
      </c>
      <c r="P1005" s="1138">
        <v>75253000</v>
      </c>
      <c r="Q1005" s="1139">
        <v>78964000</v>
      </c>
    </row>
    <row r="1006" spans="1:17">
      <c r="A1006" s="1089" t="s">
        <v>878</v>
      </c>
      <c r="B1006" s="1090"/>
      <c r="C1006" s="1141"/>
      <c r="D1006" s="1138"/>
      <c r="E1006" s="1138"/>
      <c r="F1006" s="1138"/>
      <c r="G1006" s="1138"/>
      <c r="H1006" s="1138"/>
      <c r="I1006" s="1138"/>
      <c r="J1006" s="1138"/>
      <c r="K1006" s="1138"/>
      <c r="L1006" s="1138"/>
      <c r="M1006" s="1138"/>
      <c r="N1006" s="1102">
        <v>0</v>
      </c>
      <c r="O1006" s="1140"/>
      <c r="P1006" s="1138"/>
      <c r="Q1006" s="1139"/>
    </row>
    <row r="1007" spans="1:17">
      <c r="A1007" s="1089" t="s">
        <v>246</v>
      </c>
      <c r="B1007" s="1090"/>
      <c r="C1007" s="1141"/>
      <c r="D1007" s="1138"/>
      <c r="E1007" s="1138"/>
      <c r="F1007" s="1138"/>
      <c r="G1007" s="1138"/>
      <c r="H1007" s="1138"/>
      <c r="I1007" s="1138"/>
      <c r="J1007" s="1138"/>
      <c r="K1007" s="1138"/>
      <c r="L1007" s="1138"/>
      <c r="M1007" s="1138"/>
      <c r="N1007" s="1102">
        <v>0</v>
      </c>
      <c r="O1007" s="1140"/>
      <c r="P1007" s="1138"/>
      <c r="Q1007" s="1139"/>
    </row>
    <row r="1008" spans="1:17">
      <c r="A1008" s="1089" t="s">
        <v>247</v>
      </c>
      <c r="B1008" s="1090"/>
      <c r="C1008" s="1141"/>
      <c r="D1008" s="1138"/>
      <c r="E1008" s="1138"/>
      <c r="F1008" s="1138"/>
      <c r="G1008" s="1138"/>
      <c r="H1008" s="1138"/>
      <c r="I1008" s="1138"/>
      <c r="J1008" s="1138"/>
      <c r="K1008" s="1138"/>
      <c r="L1008" s="1138"/>
      <c r="M1008" s="1138"/>
      <c r="N1008" s="1102">
        <v>0</v>
      </c>
      <c r="O1008" s="1140"/>
      <c r="P1008" s="1138"/>
      <c r="Q1008" s="1139"/>
    </row>
    <row r="1009" spans="1:17">
      <c r="A1009" s="1089" t="s">
        <v>248</v>
      </c>
      <c r="B1009" s="1090"/>
      <c r="C1009" s="1141"/>
      <c r="D1009" s="1138"/>
      <c r="E1009" s="1138"/>
      <c r="F1009" s="1138"/>
      <c r="G1009" s="1138"/>
      <c r="H1009" s="1138"/>
      <c r="I1009" s="1138"/>
      <c r="J1009" s="1138"/>
      <c r="K1009" s="1138"/>
      <c r="L1009" s="1138"/>
      <c r="M1009" s="1138"/>
      <c r="N1009" s="1102">
        <v>0</v>
      </c>
      <c r="O1009" s="1140"/>
      <c r="P1009" s="1138"/>
      <c r="Q1009" s="1139"/>
    </row>
    <row r="1010" spans="1:17">
      <c r="A1010" s="1089" t="s">
        <v>1101</v>
      </c>
      <c r="B1010" s="1090"/>
      <c r="C1010" s="1141"/>
      <c r="D1010" s="1138"/>
      <c r="E1010" s="1138"/>
      <c r="F1010" s="1138"/>
      <c r="G1010" s="1138"/>
      <c r="H1010" s="1138"/>
      <c r="I1010" s="1138"/>
      <c r="J1010" s="1138"/>
      <c r="K1010" s="1138"/>
      <c r="L1010" s="1138"/>
      <c r="M1010" s="1138"/>
      <c r="N1010" s="1102">
        <v>0</v>
      </c>
      <c r="O1010" s="1140"/>
      <c r="P1010" s="1138"/>
      <c r="Q1010" s="1139"/>
    </row>
    <row r="1011" spans="1:17">
      <c r="A1011" s="1089" t="s">
        <v>1102</v>
      </c>
      <c r="B1011" s="1090"/>
      <c r="C1011" s="1141"/>
      <c r="D1011" s="1138"/>
      <c r="E1011" s="1138"/>
      <c r="F1011" s="1138"/>
      <c r="G1011" s="1138"/>
      <c r="H1011" s="1138"/>
      <c r="I1011" s="1138"/>
      <c r="J1011" s="1138"/>
      <c r="K1011" s="1138"/>
      <c r="L1011" s="1138"/>
      <c r="M1011" s="1138"/>
      <c r="N1011" s="1102">
        <v>0</v>
      </c>
      <c r="O1011" s="1140"/>
      <c r="P1011" s="1138"/>
      <c r="Q1011" s="1139"/>
    </row>
    <row r="1012" spans="1:17">
      <c r="A1012" s="1089" t="s">
        <v>1103</v>
      </c>
      <c r="B1012" s="1090"/>
      <c r="C1012" s="1141"/>
      <c r="D1012" s="1138"/>
      <c r="E1012" s="1138"/>
      <c r="F1012" s="1138"/>
      <c r="G1012" s="1138"/>
      <c r="H1012" s="1138"/>
      <c r="I1012" s="1138"/>
      <c r="J1012" s="1138"/>
      <c r="K1012" s="1138"/>
      <c r="L1012" s="1138"/>
      <c r="M1012" s="1138"/>
      <c r="N1012" s="1102">
        <v>0</v>
      </c>
      <c r="O1012" s="1140"/>
      <c r="P1012" s="1138"/>
      <c r="Q1012" s="1139"/>
    </row>
    <row r="1013" spans="1:17">
      <c r="A1013" s="1089" t="s">
        <v>1104</v>
      </c>
      <c r="B1013" s="1090"/>
      <c r="C1013" s="1141"/>
      <c r="D1013" s="1138"/>
      <c r="E1013" s="1138"/>
      <c r="F1013" s="1138"/>
      <c r="G1013" s="1138"/>
      <c r="H1013" s="1138"/>
      <c r="I1013" s="1138"/>
      <c r="J1013" s="1138"/>
      <c r="K1013" s="1138"/>
      <c r="L1013" s="1138"/>
      <c r="M1013" s="1138"/>
      <c r="N1013" s="1102">
        <v>0</v>
      </c>
      <c r="O1013" s="1140"/>
      <c r="P1013" s="1138"/>
      <c r="Q1013" s="1139"/>
    </row>
    <row r="1014" spans="1:17">
      <c r="A1014" s="1129" t="s">
        <v>143</v>
      </c>
      <c r="B1014" s="1130"/>
      <c r="C1014" s="1121">
        <v>140845174</v>
      </c>
      <c r="D1014" s="1097">
        <v>3494581.27</v>
      </c>
      <c r="E1014" s="1097">
        <v>1995938.8499999999</v>
      </c>
      <c r="F1014" s="1097">
        <v>11456247.75</v>
      </c>
      <c r="G1014" s="1097">
        <v>8335799.9100000001</v>
      </c>
      <c r="H1014" s="1097">
        <v>99811270.430000007</v>
      </c>
      <c r="I1014" s="1097">
        <v>0</v>
      </c>
      <c r="J1014" s="1097">
        <v>0</v>
      </c>
      <c r="K1014" s="1097">
        <v>0</v>
      </c>
      <c r="L1014" s="1097">
        <v>0</v>
      </c>
      <c r="M1014" s="1097">
        <v>0</v>
      </c>
      <c r="N1014" s="1131">
        <v>99677957.790000007</v>
      </c>
      <c r="O1014" s="1098">
        <v>365616970</v>
      </c>
      <c r="P1014" s="1097">
        <v>374198436.29000002</v>
      </c>
      <c r="Q1014" s="1108">
        <v>391738677.36224002</v>
      </c>
    </row>
    <row r="1015" spans="1:17">
      <c r="A1015" s="1113"/>
      <c r="B1015" s="1090"/>
      <c r="C1015" s="1119"/>
      <c r="D1015" s="1091"/>
      <c r="E1015" s="1091"/>
      <c r="F1015" s="1091"/>
      <c r="G1015" s="1091"/>
      <c r="H1015" s="1091"/>
      <c r="I1015" s="1091"/>
      <c r="J1015" s="1091"/>
      <c r="K1015" s="1091"/>
      <c r="L1015" s="1091"/>
      <c r="M1015" s="1091"/>
      <c r="N1015" s="1102">
        <v>0</v>
      </c>
      <c r="O1015" s="1092"/>
      <c r="P1015" s="1091"/>
      <c r="Q1015" s="1107"/>
    </row>
    <row r="1016" spans="1:17">
      <c r="A1016" s="1087" t="s">
        <v>144</v>
      </c>
      <c r="B1016" s="1090"/>
      <c r="C1016" s="1119"/>
      <c r="D1016" s="1091"/>
      <c r="E1016" s="1091"/>
      <c r="F1016" s="1091"/>
      <c r="G1016" s="1091"/>
      <c r="H1016" s="1091"/>
      <c r="I1016" s="1091"/>
      <c r="J1016" s="1091"/>
      <c r="K1016" s="1091"/>
      <c r="L1016" s="1091"/>
      <c r="M1016" s="1091"/>
      <c r="N1016" s="1102">
        <v>0</v>
      </c>
      <c r="O1016" s="1092"/>
      <c r="P1016" s="1091"/>
      <c r="Q1016" s="1107"/>
    </row>
    <row r="1017" spans="1:17">
      <c r="A1017" s="1089" t="s">
        <v>145</v>
      </c>
      <c r="B1017" s="1090"/>
      <c r="C1017" s="1141">
        <v>9796860</v>
      </c>
      <c r="D1017" s="1138">
        <v>9973719</v>
      </c>
      <c r="E1017" s="1138">
        <v>9835086</v>
      </c>
      <c r="F1017" s="1138">
        <v>10028107</v>
      </c>
      <c r="G1017" s="1138">
        <v>9697641</v>
      </c>
      <c r="H1017" s="1138">
        <v>9753601</v>
      </c>
      <c r="I1017" s="1138"/>
      <c r="J1017" s="1138"/>
      <c r="K1017" s="1138"/>
      <c r="L1017" s="1138"/>
      <c r="M1017" s="1138"/>
      <c r="N1017" s="1102">
        <v>66655787</v>
      </c>
      <c r="O1017" s="1133">
        <v>125740801</v>
      </c>
      <c r="P1017" s="1138">
        <v>132902314</v>
      </c>
      <c r="Q1017" s="1139">
        <v>140306005</v>
      </c>
    </row>
    <row r="1018" spans="1:17">
      <c r="A1018" s="1089" t="s">
        <v>146</v>
      </c>
      <c r="B1018" s="1090"/>
      <c r="C1018" s="1141">
        <v>1664446</v>
      </c>
      <c r="D1018" s="1138">
        <v>1664446</v>
      </c>
      <c r="E1018" s="1138">
        <v>1664446</v>
      </c>
      <c r="F1018" s="1138">
        <v>1664446.48</v>
      </c>
      <c r="G1018" s="1138">
        <v>1664446</v>
      </c>
      <c r="H1018" s="1138">
        <v>1664446.48</v>
      </c>
      <c r="I1018" s="1138"/>
      <c r="J1018" s="1138"/>
      <c r="K1018" s="1138"/>
      <c r="L1018" s="1138"/>
      <c r="M1018" s="1138"/>
      <c r="N1018" s="1102">
        <v>10659808.466111984</v>
      </c>
      <c r="O1018" s="1133">
        <v>20646485.426111985</v>
      </c>
      <c r="P1018" s="1138">
        <v>21823335.095400367</v>
      </c>
      <c r="Q1018" s="1139">
        <v>23045441.860742789</v>
      </c>
    </row>
    <row r="1019" spans="1:17">
      <c r="A1019" s="1089" t="s">
        <v>1105</v>
      </c>
      <c r="B1019" s="1090"/>
      <c r="C1019" s="1141">
        <v>3684</v>
      </c>
      <c r="D1019" s="1138">
        <v>7780</v>
      </c>
      <c r="E1019" s="1138">
        <v>8031.69</v>
      </c>
      <c r="F1019" s="1138">
        <v>23152</v>
      </c>
      <c r="G1019" s="1138">
        <v>20924</v>
      </c>
      <c r="H1019" s="1138">
        <v>25388</v>
      </c>
      <c r="I1019" s="1138"/>
      <c r="J1019" s="1138"/>
      <c r="K1019" s="1138"/>
      <c r="L1019" s="1138"/>
      <c r="M1019" s="1138"/>
      <c r="N1019" s="1102">
        <v>681040.31</v>
      </c>
      <c r="O1019" s="1133">
        <v>770000</v>
      </c>
      <c r="P1019" s="1138">
        <v>847000</v>
      </c>
      <c r="Q1019" s="1139">
        <v>931700</v>
      </c>
    </row>
    <row r="1020" spans="1:17">
      <c r="A1020" s="1089" t="s">
        <v>148</v>
      </c>
      <c r="B1020" s="1090"/>
      <c r="C1020" s="1141"/>
      <c r="D1020" s="1138"/>
      <c r="E1020" s="1138"/>
      <c r="F1020" s="1138"/>
      <c r="G1020" s="1138"/>
      <c r="H1020" s="1138"/>
      <c r="I1020" s="1138"/>
      <c r="J1020" s="1138"/>
      <c r="K1020" s="1138"/>
      <c r="L1020" s="1138"/>
      <c r="M1020" s="1138"/>
      <c r="N1020" s="1102">
        <v>0</v>
      </c>
      <c r="O1020" s="1133"/>
      <c r="P1020" s="1138"/>
      <c r="Q1020" s="1139"/>
    </row>
    <row r="1021" spans="1:17">
      <c r="A1021" s="1099" t="s">
        <v>149</v>
      </c>
      <c r="B1021" s="1090"/>
      <c r="C1021" s="1141"/>
      <c r="D1021" s="1138"/>
      <c r="E1021" s="1138"/>
      <c r="F1021" s="1138"/>
      <c r="G1021" s="1138"/>
      <c r="H1021" s="1138"/>
      <c r="I1021" s="1138"/>
      <c r="J1021" s="1138"/>
      <c r="K1021" s="1138"/>
      <c r="L1021" s="1138"/>
      <c r="M1021" s="1138"/>
      <c r="N1021" s="1102">
        <v>0</v>
      </c>
      <c r="O1021" s="1133"/>
      <c r="P1021" s="1138"/>
      <c r="Q1021" s="1139"/>
    </row>
    <row r="1022" spans="1:17">
      <c r="A1022" s="1099" t="s">
        <v>150</v>
      </c>
      <c r="B1022" s="1090"/>
      <c r="C1022" s="1141">
        <v>308160</v>
      </c>
      <c r="D1022" s="1138">
        <v>395029</v>
      </c>
      <c r="E1022" s="1138">
        <v>1289359.8799999999</v>
      </c>
      <c r="F1022" s="1138">
        <v>757303</v>
      </c>
      <c r="G1022" s="1138">
        <v>211179.31999999998</v>
      </c>
      <c r="H1022" s="1138">
        <v>286857.28999999998</v>
      </c>
      <c r="I1022" s="1138"/>
      <c r="J1022" s="1138"/>
      <c r="K1022" s="1138"/>
      <c r="L1022" s="1138"/>
      <c r="M1022" s="1138"/>
      <c r="N1022" s="1102">
        <v>5552111.5099999998</v>
      </c>
      <c r="O1022" s="1133">
        <v>8800000</v>
      </c>
      <c r="P1022" s="1138">
        <v>14800000</v>
      </c>
      <c r="Q1022" s="1139">
        <v>15070000</v>
      </c>
    </row>
    <row r="1023" spans="1:17">
      <c r="A1023" s="1099" t="s">
        <v>151</v>
      </c>
      <c r="B1023" s="1090"/>
      <c r="C1023" s="1141">
        <v>439957</v>
      </c>
      <c r="D1023" s="1138">
        <v>135226</v>
      </c>
      <c r="E1023" s="1138">
        <v>458800.03</v>
      </c>
      <c r="F1023" s="1138">
        <v>128012</v>
      </c>
      <c r="G1023" s="1138">
        <v>201024.82</v>
      </c>
      <c r="H1023" s="1138">
        <v>1643889.75</v>
      </c>
      <c r="I1023" s="1138"/>
      <c r="J1023" s="1138"/>
      <c r="K1023" s="1138"/>
      <c r="L1023" s="1138"/>
      <c r="M1023" s="1138"/>
      <c r="N1023" s="1102">
        <v>11943090.4</v>
      </c>
      <c r="O1023" s="1133">
        <v>14950000</v>
      </c>
      <c r="P1023" s="1138">
        <v>22400000</v>
      </c>
      <c r="Q1023" s="1139">
        <v>27500000</v>
      </c>
    </row>
    <row r="1024" spans="1:17">
      <c r="A1024" s="1099" t="s">
        <v>1106</v>
      </c>
      <c r="B1024" s="1090"/>
      <c r="C1024" s="1141"/>
      <c r="D1024" s="1138"/>
      <c r="E1024" s="1138"/>
      <c r="F1024" s="1138"/>
      <c r="G1024" s="1138"/>
      <c r="H1024" s="1138"/>
      <c r="I1024" s="1138"/>
      <c r="J1024" s="1138"/>
      <c r="K1024" s="1138"/>
      <c r="L1024" s="1138"/>
      <c r="M1024" s="1138"/>
      <c r="N1024" s="1102">
        <v>0</v>
      </c>
      <c r="O1024" s="1133"/>
      <c r="P1024" s="1138"/>
      <c r="Q1024" s="1139"/>
    </row>
    <row r="1025" spans="1:17">
      <c r="A1025" s="1099" t="s">
        <v>1346</v>
      </c>
      <c r="B1025" s="1090"/>
      <c r="C1025" s="1141"/>
      <c r="D1025" s="1138"/>
      <c r="E1025" s="1138"/>
      <c r="F1025" s="1138"/>
      <c r="G1025" s="1138"/>
      <c r="H1025" s="1138"/>
      <c r="I1025" s="1138"/>
      <c r="J1025" s="1138"/>
      <c r="K1025" s="1138"/>
      <c r="L1025" s="1138"/>
      <c r="M1025" s="1138"/>
      <c r="N1025" s="1102">
        <v>0</v>
      </c>
      <c r="O1025" s="1133"/>
      <c r="P1025" s="1138"/>
      <c r="Q1025" s="1139"/>
    </row>
    <row r="1026" spans="1:17">
      <c r="A1026" s="1099" t="s">
        <v>1107</v>
      </c>
      <c r="B1026" s="1090"/>
      <c r="C1026" s="1141">
        <v>2129585</v>
      </c>
      <c r="D1026" s="1138">
        <v>5451045</v>
      </c>
      <c r="E1026" s="1138">
        <v>8397283</v>
      </c>
      <c r="F1026" s="1138">
        <v>9824273</v>
      </c>
      <c r="G1026" s="1138">
        <v>7272453.4900000002</v>
      </c>
      <c r="H1026" s="1138">
        <v>9519527</v>
      </c>
      <c r="I1026" s="1138"/>
      <c r="J1026" s="1138"/>
      <c r="K1026" s="1138"/>
      <c r="L1026" s="1138"/>
      <c r="M1026" s="1138"/>
      <c r="N1026" s="1102">
        <v>36886414.509999998</v>
      </c>
      <c r="O1026" s="1133">
        <v>79480581</v>
      </c>
      <c r="P1026" s="1138">
        <v>95433200</v>
      </c>
      <c r="Q1026" s="1139">
        <v>97730080</v>
      </c>
    </row>
    <row r="1027" spans="1:17">
      <c r="A1027" s="1100" t="s">
        <v>144</v>
      </c>
      <c r="B1027" s="1095">
        <v>0</v>
      </c>
      <c r="C1027" s="1135">
        <v>14342692</v>
      </c>
      <c r="D1027" s="1134">
        <v>17627245</v>
      </c>
      <c r="E1027" s="1134">
        <v>21653006.600000001</v>
      </c>
      <c r="F1027" s="1134">
        <v>22425293.48</v>
      </c>
      <c r="G1027" s="1134">
        <v>19067668.630000003</v>
      </c>
      <c r="H1027" s="1134">
        <v>22893709.52</v>
      </c>
      <c r="I1027" s="1134">
        <v>0</v>
      </c>
      <c r="J1027" s="1134">
        <v>0</v>
      </c>
      <c r="K1027" s="1134">
        <v>0</v>
      </c>
      <c r="L1027" s="1134">
        <v>0</v>
      </c>
      <c r="M1027" s="1134">
        <v>0</v>
      </c>
      <c r="N1027" s="1136">
        <v>132378252.19611201</v>
      </c>
      <c r="O1027" s="1135">
        <v>250387867.426112</v>
      </c>
      <c r="P1027" s="1134">
        <v>288205849.09540033</v>
      </c>
      <c r="Q1027" s="1137">
        <v>304583226.86074281</v>
      </c>
    </row>
    <row r="1028" spans="1:17">
      <c r="A1028" s="1101"/>
      <c r="B1028" s="1090"/>
      <c r="C1028" s="1119"/>
      <c r="D1028" s="1091"/>
      <c r="E1028" s="1091"/>
      <c r="F1028" s="1091"/>
      <c r="G1028" s="1091"/>
      <c r="H1028" s="1091"/>
      <c r="I1028" s="1091"/>
      <c r="J1028" s="1091"/>
      <c r="K1028" s="1091"/>
      <c r="L1028" s="1091"/>
      <c r="M1028" s="1091"/>
      <c r="N1028" s="1102">
        <v>0</v>
      </c>
      <c r="O1028" s="1092"/>
      <c r="P1028" s="1091"/>
      <c r="Q1028" s="1107"/>
    </row>
    <row r="1029" spans="1:17">
      <c r="A1029" s="1100" t="s">
        <v>155</v>
      </c>
      <c r="B1029" s="1090"/>
      <c r="C1029" s="1119"/>
      <c r="D1029" s="1091"/>
      <c r="E1029" s="1091"/>
      <c r="F1029" s="1091"/>
      <c r="G1029" s="1091"/>
      <c r="H1029" s="1091"/>
      <c r="I1029" s="1091"/>
      <c r="J1029" s="1091"/>
      <c r="K1029" s="1091"/>
      <c r="L1029" s="1091"/>
      <c r="M1029" s="1091"/>
      <c r="N1029" s="1102"/>
      <c r="O1029" s="1092"/>
      <c r="P1029" s="1091"/>
      <c r="Q1029" s="1107"/>
    </row>
    <row r="1030" spans="1:17">
      <c r="A1030" s="1099" t="s">
        <v>253</v>
      </c>
      <c r="B1030" s="1090"/>
      <c r="C1030" s="1141">
        <v>12759834</v>
      </c>
      <c r="D1030" s="1138">
        <v>9783825</v>
      </c>
      <c r="E1030" s="1138">
        <v>27098194</v>
      </c>
      <c r="F1030" s="1138">
        <v>8866290</v>
      </c>
      <c r="G1030" s="1138">
        <v>15429501.206</v>
      </c>
      <c r="H1030" s="1138">
        <v>40650093</v>
      </c>
      <c r="I1030" s="1138"/>
      <c r="J1030" s="1138"/>
      <c r="K1030" s="1138"/>
      <c r="L1030" s="1138"/>
      <c r="M1030" s="1138"/>
      <c r="N1030" s="1102">
        <v>-1564180.2060000002</v>
      </c>
      <c r="O1030" s="1140">
        <v>113023557</v>
      </c>
      <c r="P1030" s="1138">
        <v>132276007</v>
      </c>
      <c r="Q1030" s="1139">
        <v>125004135</v>
      </c>
    </row>
    <row r="1031" spans="1:17">
      <c r="A1031" s="1099" t="s">
        <v>254</v>
      </c>
      <c r="B1031" s="1090"/>
      <c r="C1031" s="1141"/>
      <c r="D1031" s="1138"/>
      <c r="E1031" s="1138"/>
      <c r="F1031" s="1138"/>
      <c r="G1031" s="1138"/>
      <c r="H1031" s="1138"/>
      <c r="I1031" s="1138"/>
      <c r="J1031" s="1138"/>
      <c r="K1031" s="1138"/>
      <c r="L1031" s="1138"/>
      <c r="M1031" s="1138"/>
      <c r="N1031" s="1102">
        <v>0</v>
      </c>
      <c r="O1031" s="1140"/>
      <c r="P1031" s="1138"/>
      <c r="Q1031" s="1139"/>
    </row>
    <row r="1032" spans="1:17">
      <c r="A1032" s="1099" t="s">
        <v>255</v>
      </c>
      <c r="B1032" s="1090"/>
      <c r="C1032" s="1141">
        <v>18788.900000000001</v>
      </c>
      <c r="D1032" s="1138">
        <v>2976608.6899999678</v>
      </c>
      <c r="E1032" s="1138">
        <v>1804761.5699999928</v>
      </c>
      <c r="F1032" s="1138">
        <v>-6350142</v>
      </c>
      <c r="G1032" s="1138">
        <v>-3949163</v>
      </c>
      <c r="H1032" s="1138">
        <v>4435125.3640000522</v>
      </c>
      <c r="I1032" s="1138"/>
      <c r="J1032" s="1138"/>
      <c r="K1032" s="1138"/>
      <c r="L1032" s="1138"/>
      <c r="M1032" s="1138"/>
      <c r="N1032" s="1102">
        <v>1064020.4759999868</v>
      </c>
      <c r="O1032" s="1140"/>
      <c r="P1032" s="1138"/>
      <c r="Q1032" s="1139"/>
    </row>
    <row r="1033" spans="1:17">
      <c r="A1033" s="1129" t="s">
        <v>156</v>
      </c>
      <c r="B1033" s="1130">
        <v>0</v>
      </c>
      <c r="C1033" s="1121">
        <v>27121314.899999999</v>
      </c>
      <c r="D1033" s="1097">
        <v>30387678.689999968</v>
      </c>
      <c r="E1033" s="1097">
        <v>50555962.169999994</v>
      </c>
      <c r="F1033" s="1097">
        <v>24941441.48</v>
      </c>
      <c r="G1033" s="1097">
        <v>30548006.836000003</v>
      </c>
      <c r="H1033" s="1097">
        <v>67978927.884000048</v>
      </c>
      <c r="I1033" s="1097">
        <v>0</v>
      </c>
      <c r="J1033" s="1097">
        <v>0</v>
      </c>
      <c r="K1033" s="1097">
        <v>0</v>
      </c>
      <c r="L1033" s="1097">
        <v>0</v>
      </c>
      <c r="M1033" s="1097">
        <v>0</v>
      </c>
      <c r="N1033" s="1131">
        <v>131878092.46611199</v>
      </c>
      <c r="O1033" s="1098">
        <v>363411424.426112</v>
      </c>
      <c r="P1033" s="1097">
        <v>420481856.09540033</v>
      </c>
      <c r="Q1033" s="1108">
        <v>429587361.86074281</v>
      </c>
    </row>
    <row r="1034" spans="1:17">
      <c r="A1034" s="1101"/>
      <c r="B1034" s="1090"/>
      <c r="C1034" s="1119"/>
      <c r="D1034" s="1091"/>
      <c r="E1034" s="1091"/>
      <c r="F1034" s="1091"/>
      <c r="G1034" s="1091"/>
      <c r="H1034" s="1091"/>
      <c r="I1034" s="1091"/>
      <c r="J1034" s="1091"/>
      <c r="K1034" s="1091"/>
      <c r="L1034" s="1091"/>
      <c r="M1034" s="1091"/>
      <c r="N1034" s="1102">
        <v>0</v>
      </c>
      <c r="O1034" s="1092"/>
      <c r="P1034" s="1091"/>
      <c r="Q1034" s="1107"/>
    </row>
    <row r="1035" spans="1:17">
      <c r="A1035" s="1126" t="s">
        <v>157</v>
      </c>
      <c r="B1035" s="1112">
        <v>0</v>
      </c>
      <c r="C1035" s="1120">
        <v>113723859.09999999</v>
      </c>
      <c r="D1035" s="1093">
        <v>-26893097.419999968</v>
      </c>
      <c r="E1035" s="1093">
        <v>-48560023.319999993</v>
      </c>
      <c r="F1035" s="1093">
        <v>-13485193.73</v>
      </c>
      <c r="G1035" s="1093">
        <v>-22212206.926000003</v>
      </c>
      <c r="H1035" s="1093">
        <v>31832342.545999959</v>
      </c>
      <c r="I1035" s="1093">
        <v>0</v>
      </c>
      <c r="J1035" s="1093">
        <v>0</v>
      </c>
      <c r="K1035" s="1093">
        <v>0</v>
      </c>
      <c r="L1035" s="1093">
        <v>0</v>
      </c>
      <c r="M1035" s="1093">
        <v>0</v>
      </c>
      <c r="N1035" s="1103">
        <v>-32200134.676111981</v>
      </c>
      <c r="O1035" s="1094">
        <v>2205545.5738880038</v>
      </c>
      <c r="P1035" s="1093">
        <v>-46283419.805400312</v>
      </c>
      <c r="Q1035" s="1115">
        <v>-37848684.498502791</v>
      </c>
    </row>
    <row r="1036" spans="1:17">
      <c r="A1036" s="1099" t="s">
        <v>1108</v>
      </c>
      <c r="B1036" s="1090"/>
      <c r="C1036" s="1141">
        <v>167234192.89999995</v>
      </c>
      <c r="D1036" s="1091">
        <v>280958051.99999994</v>
      </c>
      <c r="E1036" s="1091">
        <v>254064954.57999998</v>
      </c>
      <c r="F1036" s="1091">
        <v>205504931.25999999</v>
      </c>
      <c r="G1036" s="1091">
        <v>192019737.53</v>
      </c>
      <c r="H1036" s="1091">
        <v>169807530.604</v>
      </c>
      <c r="I1036" s="1091">
        <v>201639873.14999998</v>
      </c>
      <c r="J1036" s="1091">
        <v>201639873.14999998</v>
      </c>
      <c r="K1036" s="1091">
        <v>201639873.14999998</v>
      </c>
      <c r="L1036" s="1091">
        <v>201639873.14999998</v>
      </c>
      <c r="M1036" s="1091">
        <v>201639873.14999998</v>
      </c>
      <c r="N1036" s="1102">
        <v>201639873.14999998</v>
      </c>
      <c r="O1036" s="1092">
        <v>167234192.89999995</v>
      </c>
      <c r="P1036" s="1091">
        <v>169439738.47388795</v>
      </c>
      <c r="Q1036" s="1107">
        <v>123156318.66848764</v>
      </c>
    </row>
    <row r="1037" spans="1:17">
      <c r="A1037" s="1132" t="s">
        <v>159</v>
      </c>
      <c r="B1037" s="1111"/>
      <c r="C1037" s="1124">
        <v>280958051.99999994</v>
      </c>
      <c r="D1037" s="1104">
        <v>254064954.57999998</v>
      </c>
      <c r="E1037" s="1104">
        <v>205504931.25999999</v>
      </c>
      <c r="F1037" s="1104">
        <v>192019737.53</v>
      </c>
      <c r="G1037" s="1104">
        <v>169807530.604</v>
      </c>
      <c r="H1037" s="1104">
        <v>201639873.14999998</v>
      </c>
      <c r="I1037" s="1104">
        <v>201639873.14999998</v>
      </c>
      <c r="J1037" s="1104">
        <v>201639873.14999998</v>
      </c>
      <c r="K1037" s="1104">
        <v>201639873.14999998</v>
      </c>
      <c r="L1037" s="1104">
        <v>201639873.14999998</v>
      </c>
      <c r="M1037" s="1104">
        <v>201639873.14999998</v>
      </c>
      <c r="N1037" s="1128">
        <v>169439738.47388798</v>
      </c>
      <c r="O1037" s="1105">
        <v>169439738.47388795</v>
      </c>
      <c r="P1037" s="1104">
        <v>123156318.66848764</v>
      </c>
      <c r="Q1037" s="1114">
        <v>85307634.169984847</v>
      </c>
    </row>
    <row r="1039" spans="1:17" ht="16.5">
      <c r="A1039" s="1152" t="s">
        <v>1109</v>
      </c>
    </row>
    <row r="1040" spans="1:17" ht="16.5">
      <c r="A1040" s="1151" t="s">
        <v>1110</v>
      </c>
    </row>
    <row r="1041" spans="1:10" s="12" customFormat="1" ht="16.5">
      <c r="A1041" s="1150"/>
    </row>
    <row r="1042" spans="1:10" s="12" customFormat="1" ht="16.5">
      <c r="A1042" s="1149" t="s">
        <v>1111</v>
      </c>
    </row>
    <row r="1043" spans="1:10" s="12" customFormat="1" ht="16.5">
      <c r="A1043" s="1149" t="s">
        <v>1112</v>
      </c>
    </row>
    <row r="1045" spans="1:10" ht="16.5">
      <c r="A1045" s="122" t="s">
        <v>1113</v>
      </c>
    </row>
    <row r="1047" spans="1:10">
      <c r="A1047" s="1569" t="s">
        <v>1114</v>
      </c>
      <c r="B1047" s="1569"/>
      <c r="C1047" s="1569"/>
      <c r="D1047" s="1569"/>
      <c r="E1047" s="1569"/>
      <c r="F1047" s="1569"/>
      <c r="G1047" s="1569"/>
      <c r="H1047" s="1569"/>
      <c r="I1047" s="1569"/>
      <c r="J1047" s="1569"/>
    </row>
    <row r="1048" spans="1:10">
      <c r="A1048" s="1565" t="s">
        <v>1115</v>
      </c>
      <c r="B1048" s="1161" t="s">
        <v>1299</v>
      </c>
      <c r="C1048" s="1570" t="s">
        <v>1175</v>
      </c>
      <c r="D1048" s="1571"/>
      <c r="E1048" s="1571"/>
      <c r="F1048" s="1571"/>
      <c r="G1048" s="1571"/>
      <c r="H1048" s="1571"/>
      <c r="I1048" s="1571"/>
      <c r="J1048" s="1572"/>
    </row>
    <row r="1049" spans="1:10" ht="38.25">
      <c r="A1049" s="1566"/>
      <c r="B1049" s="1164" t="s">
        <v>859</v>
      </c>
      <c r="C1049" s="1170" t="s">
        <v>860</v>
      </c>
      <c r="D1049" s="1162" t="s">
        <v>861</v>
      </c>
      <c r="E1049" s="1162" t="s">
        <v>862</v>
      </c>
      <c r="F1049" s="1162" t="s">
        <v>863</v>
      </c>
      <c r="G1049" s="1162" t="s">
        <v>864</v>
      </c>
      <c r="H1049" s="1162" t="s">
        <v>865</v>
      </c>
      <c r="I1049" s="1166" t="s">
        <v>865</v>
      </c>
      <c r="J1049" s="1165" t="s">
        <v>1116</v>
      </c>
    </row>
    <row r="1050" spans="1:10">
      <c r="A1050" s="1173" t="s">
        <v>763</v>
      </c>
      <c r="B1050" s="1174"/>
      <c r="C1050" s="1179"/>
      <c r="D1050" s="1175"/>
      <c r="E1050" s="1176"/>
      <c r="F1050" s="1176"/>
      <c r="G1050" s="1176"/>
      <c r="H1050" s="1176"/>
      <c r="I1050" s="1177" t="s">
        <v>867</v>
      </c>
      <c r="J1050" s="1178"/>
    </row>
    <row r="1051" spans="1:10">
      <c r="A1051" s="1153" t="s">
        <v>1117</v>
      </c>
      <c r="B1051" s="1160"/>
      <c r="C1051" s="1171"/>
      <c r="D1051" s="1155"/>
      <c r="E1051" s="1155"/>
      <c r="F1051" s="1155"/>
      <c r="G1051" s="1155"/>
      <c r="H1051" s="1155"/>
      <c r="I1051" s="1159"/>
      <c r="J1051" s="1163"/>
    </row>
    <row r="1052" spans="1:10">
      <c r="A1052" s="1154" t="s">
        <v>125</v>
      </c>
      <c r="B1052" s="1189"/>
      <c r="C1052" s="1192">
        <v>9418629.75</v>
      </c>
      <c r="D1052" s="1188"/>
      <c r="E1052" s="1188">
        <v>12759834</v>
      </c>
      <c r="F1052" s="1182">
        <v>12759834</v>
      </c>
      <c r="G1052" s="1182">
        <v>9418629.75</v>
      </c>
      <c r="H1052" s="1155">
        <v>-3341204.25</v>
      </c>
      <c r="I1052" s="1159">
        <v>-0.35474419726500023</v>
      </c>
      <c r="J1052" s="1185">
        <v>0.11289495022723368</v>
      </c>
    </row>
    <row r="1053" spans="1:10">
      <c r="A1053" s="1154" t="s">
        <v>126</v>
      </c>
      <c r="B1053" s="1189"/>
      <c r="C1053" s="1192">
        <v>9418629.75</v>
      </c>
      <c r="D1053" s="1188"/>
      <c r="E1053" s="1188">
        <v>9783824</v>
      </c>
      <c r="F1053" s="1182">
        <v>22543658</v>
      </c>
      <c r="G1053" s="1182">
        <v>18837259.5</v>
      </c>
      <c r="H1053" s="1155">
        <v>-3706398.5</v>
      </c>
      <c r="I1053" s="1159">
        <v>-0.19675890221717229</v>
      </c>
      <c r="J1053" s="1185">
        <v>0.19945911113340334</v>
      </c>
    </row>
    <row r="1054" spans="1:10">
      <c r="A1054" s="1154" t="s">
        <v>1118</v>
      </c>
      <c r="B1054" s="1189"/>
      <c r="C1054" s="1192">
        <v>9418629.75</v>
      </c>
      <c r="D1054" s="1188"/>
      <c r="E1054" s="1188">
        <v>27098194</v>
      </c>
      <c r="F1054" s="1182">
        <v>49641852</v>
      </c>
      <c r="G1054" s="1182">
        <v>28255889.25</v>
      </c>
      <c r="H1054" s="1155">
        <v>-21385962.75</v>
      </c>
      <c r="I1054" s="1159">
        <v>-0.75686744666866212</v>
      </c>
      <c r="J1054" s="1185">
        <v>0.43921530724676361</v>
      </c>
    </row>
    <row r="1055" spans="1:10">
      <c r="A1055" s="1154" t="s">
        <v>128</v>
      </c>
      <c r="B1055" s="1189"/>
      <c r="C1055" s="1192">
        <v>9418629.75</v>
      </c>
      <c r="D1055" s="1188"/>
      <c r="E1055" s="1188">
        <v>8866290</v>
      </c>
      <c r="F1055" s="1182">
        <v>58508142</v>
      </c>
      <c r="G1055" s="1182">
        <v>37674519</v>
      </c>
      <c r="H1055" s="1155">
        <v>-20833623</v>
      </c>
      <c r="I1055" s="1159">
        <v>-0.55298975416248841</v>
      </c>
      <c r="J1055" s="1185">
        <v>0.5176614193396184</v>
      </c>
    </row>
    <row r="1056" spans="1:10">
      <c r="A1056" s="1154" t="s">
        <v>129</v>
      </c>
      <c r="B1056" s="1189"/>
      <c r="C1056" s="1192">
        <v>9418629.75</v>
      </c>
      <c r="D1056" s="1188"/>
      <c r="E1056" s="1188">
        <v>15429501.206</v>
      </c>
      <c r="F1056" s="1182">
        <v>73937643.206</v>
      </c>
      <c r="G1056" s="1182">
        <v>47093148.75</v>
      </c>
      <c r="H1056" s="1155">
        <v>-26844494.456</v>
      </c>
      <c r="I1056" s="1159">
        <v>-0.57002972127660079</v>
      </c>
      <c r="J1056" s="1185">
        <v>0.65417673534470222</v>
      </c>
    </row>
    <row r="1057" spans="1:10">
      <c r="A1057" s="1154" t="s">
        <v>130</v>
      </c>
      <c r="B1057" s="1189"/>
      <c r="C1057" s="1192">
        <v>9418629.75</v>
      </c>
      <c r="D1057" s="1188"/>
      <c r="E1057" s="1188">
        <v>40650093</v>
      </c>
      <c r="F1057" s="1182">
        <v>114587736.206</v>
      </c>
      <c r="G1057" s="1182">
        <v>56511778.5</v>
      </c>
      <c r="H1057" s="1155">
        <v>-58075957.706</v>
      </c>
      <c r="I1057" s="1159">
        <v>-1.0276788175406655</v>
      </c>
      <c r="J1057" s="1185">
        <v>1.0138358207189648</v>
      </c>
    </row>
    <row r="1058" spans="1:10">
      <c r="A1058" s="1154" t="s">
        <v>131</v>
      </c>
      <c r="B1058" s="1189"/>
      <c r="C1058" s="1192">
        <v>9418629.75</v>
      </c>
      <c r="D1058" s="1188"/>
      <c r="E1058" s="1188"/>
      <c r="F1058" s="1182" t="s">
        <v>1301</v>
      </c>
      <c r="G1058" s="1182">
        <v>65930408.25</v>
      </c>
      <c r="H1058" s="1155">
        <v>0</v>
      </c>
      <c r="I1058" s="1159" t="s">
        <v>1301</v>
      </c>
      <c r="J1058" s="1185" t="s">
        <v>1301</v>
      </c>
    </row>
    <row r="1059" spans="1:10">
      <c r="A1059" s="1154" t="s">
        <v>132</v>
      </c>
      <c r="B1059" s="1189"/>
      <c r="C1059" s="1192">
        <v>9418629.75</v>
      </c>
      <c r="D1059" s="1188"/>
      <c r="E1059" s="1188"/>
      <c r="F1059" s="1182" t="s">
        <v>1301</v>
      </c>
      <c r="G1059" s="1182">
        <v>75349038</v>
      </c>
      <c r="H1059" s="1155">
        <v>0</v>
      </c>
      <c r="I1059" s="1159" t="s">
        <v>1301</v>
      </c>
      <c r="J1059" s="1185" t="s">
        <v>1301</v>
      </c>
    </row>
    <row r="1060" spans="1:10">
      <c r="A1060" s="1154" t="s">
        <v>133</v>
      </c>
      <c r="B1060" s="1189"/>
      <c r="C1060" s="1192">
        <v>9418629.75</v>
      </c>
      <c r="D1060" s="1188"/>
      <c r="E1060" s="1188"/>
      <c r="F1060" s="1182" t="s">
        <v>1301</v>
      </c>
      <c r="G1060" s="1182">
        <v>84767667.75</v>
      </c>
      <c r="H1060" s="1155">
        <v>0</v>
      </c>
      <c r="I1060" s="1159" t="s">
        <v>1301</v>
      </c>
      <c r="J1060" s="1185" t="s">
        <v>1301</v>
      </c>
    </row>
    <row r="1061" spans="1:10">
      <c r="A1061" s="1154" t="s">
        <v>134</v>
      </c>
      <c r="B1061" s="1189"/>
      <c r="C1061" s="1192">
        <v>9418629.75</v>
      </c>
      <c r="D1061" s="1188"/>
      <c r="E1061" s="1188"/>
      <c r="F1061" s="1182" t="s">
        <v>1301</v>
      </c>
      <c r="G1061" s="1182">
        <v>94186297.5</v>
      </c>
      <c r="H1061" s="1155">
        <v>0</v>
      </c>
      <c r="I1061" s="1159" t="s">
        <v>1301</v>
      </c>
      <c r="J1061" s="1186" t="s">
        <v>1301</v>
      </c>
    </row>
    <row r="1062" spans="1:10">
      <c r="A1062" s="1154" t="s">
        <v>135</v>
      </c>
      <c r="B1062" s="1189"/>
      <c r="C1062" s="1192">
        <v>9418629.75</v>
      </c>
      <c r="D1062" s="1188"/>
      <c r="E1062" s="1188"/>
      <c r="F1062" s="1182" t="s">
        <v>1301</v>
      </c>
      <c r="G1062" s="1182">
        <v>103604927.25</v>
      </c>
      <c r="H1062" s="1155">
        <v>0</v>
      </c>
      <c r="I1062" s="1159" t="s">
        <v>1301</v>
      </c>
      <c r="J1062" s="1186" t="s">
        <v>1301</v>
      </c>
    </row>
    <row r="1063" spans="1:10">
      <c r="A1063" s="1169" t="s">
        <v>136</v>
      </c>
      <c r="B1063" s="1190"/>
      <c r="C1063" s="1193">
        <v>9419029.75</v>
      </c>
      <c r="D1063" s="1191"/>
      <c r="E1063" s="1191"/>
      <c r="F1063" s="1183" t="s">
        <v>1301</v>
      </c>
      <c r="G1063" s="1183">
        <v>113023957</v>
      </c>
      <c r="H1063" s="1158">
        <v>0</v>
      </c>
      <c r="I1063" s="1180" t="s">
        <v>1301</v>
      </c>
      <c r="J1063" s="1187" t="s">
        <v>1301</v>
      </c>
    </row>
    <row r="1064" spans="1:10">
      <c r="A1064" s="1157" t="s">
        <v>1119</v>
      </c>
      <c r="B1064" s="1168">
        <v>0</v>
      </c>
      <c r="C1064" s="1172">
        <v>113023957</v>
      </c>
      <c r="D1064" s="1156">
        <v>0</v>
      </c>
      <c r="E1064" s="1156">
        <v>114587736.206</v>
      </c>
      <c r="F1064" s="1181"/>
      <c r="G1064" s="1181"/>
      <c r="H1064" s="1181"/>
      <c r="I1064" s="1184"/>
      <c r="J1064" s="1167"/>
    </row>
  </sheetData>
  <mergeCells count="136">
    <mergeCell ref="P984:P985"/>
    <mergeCell ref="Q984:Q985"/>
    <mergeCell ref="A983:A984"/>
    <mergeCell ref="O984:O985"/>
    <mergeCell ref="B983:B984"/>
    <mergeCell ref="C983:N983"/>
    <mergeCell ref="O983:Q983"/>
    <mergeCell ref="A624:K624"/>
    <mergeCell ref="A625:A626"/>
    <mergeCell ref="B625:B626"/>
    <mergeCell ref="A701:A702"/>
    <mergeCell ref="B701:B702"/>
    <mergeCell ref="A700:K700"/>
    <mergeCell ref="A821:A822"/>
    <mergeCell ref="B821:B822"/>
    <mergeCell ref="A820:K820"/>
    <mergeCell ref="A746:K746"/>
    <mergeCell ref="A747:A748"/>
    <mergeCell ref="B747:B749"/>
    <mergeCell ref="C747:K747"/>
    <mergeCell ref="L747:L749"/>
    <mergeCell ref="K748:K749"/>
    <mergeCell ref="A769:G769"/>
    <mergeCell ref="A770:A771"/>
    <mergeCell ref="B532:B534"/>
    <mergeCell ref="D532:K532"/>
    <mergeCell ref="A575:A576"/>
    <mergeCell ref="B575:B576"/>
    <mergeCell ref="D575:K575"/>
    <mergeCell ref="A574:K574"/>
    <mergeCell ref="C396:J396"/>
    <mergeCell ref="B451:B452"/>
    <mergeCell ref="A451:A452"/>
    <mergeCell ref="A450:K450"/>
    <mergeCell ref="A531:K531"/>
    <mergeCell ref="A396:A397"/>
    <mergeCell ref="A316:D316"/>
    <mergeCell ref="A374:D374"/>
    <mergeCell ref="F374:F375"/>
    <mergeCell ref="I374:I380"/>
    <mergeCell ref="A384:D384"/>
    <mergeCell ref="A312:K312"/>
    <mergeCell ref="B313:D313"/>
    <mergeCell ref="E313:F313"/>
    <mergeCell ref="G313:K313"/>
    <mergeCell ref="B314:D314"/>
    <mergeCell ref="E314:F314"/>
    <mergeCell ref="G314:K314"/>
    <mergeCell ref="A309:B309"/>
    <mergeCell ref="C309:E309"/>
    <mergeCell ref="F309:G309"/>
    <mergeCell ref="H309:J309"/>
    <mergeCell ref="A310:B311"/>
    <mergeCell ref="C310:C311"/>
    <mergeCell ref="D310:H311"/>
    <mergeCell ref="I310:I311"/>
    <mergeCell ref="J310:K311"/>
    <mergeCell ref="A302:D302"/>
    <mergeCell ref="A307:J307"/>
    <mergeCell ref="A308:B308"/>
    <mergeCell ref="C308:E308"/>
    <mergeCell ref="F308:G308"/>
    <mergeCell ref="H308:J308"/>
    <mergeCell ref="A113:M113"/>
    <mergeCell ref="C114:N114"/>
    <mergeCell ref="B145:B146"/>
    <mergeCell ref="C192:C194"/>
    <mergeCell ref="F174:F175"/>
    <mergeCell ref="F171:F173"/>
    <mergeCell ref="D155:D156"/>
    <mergeCell ref="B165:G165"/>
    <mergeCell ref="A166:B166"/>
    <mergeCell ref="D171:D173"/>
    <mergeCell ref="E171:E173"/>
    <mergeCell ref="G171:G173"/>
    <mergeCell ref="H171:H173"/>
    <mergeCell ref="I171:I173"/>
    <mergeCell ref="J171:J173"/>
    <mergeCell ref="A167:B167"/>
    <mergeCell ref="A168:B168"/>
    <mergeCell ref="A169:B169"/>
    <mergeCell ref="A44:A47"/>
    <mergeCell ref="C44:C47"/>
    <mergeCell ref="D44:D47"/>
    <mergeCell ref="E44:E47"/>
    <mergeCell ref="F44:F47"/>
    <mergeCell ref="G44:G47"/>
    <mergeCell ref="B44:B47"/>
    <mergeCell ref="A101:A103"/>
    <mergeCell ref="C101:C103"/>
    <mergeCell ref="D101:D103"/>
    <mergeCell ref="E101:E103"/>
    <mergeCell ref="F101:F103"/>
    <mergeCell ref="G48:G51"/>
    <mergeCell ref="G174:G175"/>
    <mergeCell ref="H174:H175"/>
    <mergeCell ref="A106:A108"/>
    <mergeCell ref="B106:B108"/>
    <mergeCell ref="C106:C108"/>
    <mergeCell ref="E106:E108"/>
    <mergeCell ref="F106:F108"/>
    <mergeCell ref="B101:B103"/>
    <mergeCell ref="D106:D108"/>
    <mergeCell ref="A155:A156"/>
    <mergeCell ref="B155:B156"/>
    <mergeCell ref="C155:C156"/>
    <mergeCell ref="E155:E156"/>
    <mergeCell ref="A145:A146"/>
    <mergeCell ref="C145:C146"/>
    <mergeCell ref="D145:D146"/>
    <mergeCell ref="E145:E146"/>
    <mergeCell ref="F145:F146"/>
    <mergeCell ref="A6:Z6"/>
    <mergeCell ref="A9:AF9"/>
    <mergeCell ref="B770:B771"/>
    <mergeCell ref="C770:G770"/>
    <mergeCell ref="A873:A874"/>
    <mergeCell ref="B873:B874"/>
    <mergeCell ref="A872:K872"/>
    <mergeCell ref="A1048:A1049"/>
    <mergeCell ref="A1047:J1047"/>
    <mergeCell ref="C1048:J1048"/>
    <mergeCell ref="A170:B170"/>
    <mergeCell ref="A171:B173"/>
    <mergeCell ref="C171:C173"/>
    <mergeCell ref="I174:I175"/>
    <mergeCell ref="J174:J175"/>
    <mergeCell ref="A192:A194"/>
    <mergeCell ref="B192:B194"/>
    <mergeCell ref="D192:D194"/>
    <mergeCell ref="E192:E194"/>
    <mergeCell ref="F192:F194"/>
    <mergeCell ref="A174:B175"/>
    <mergeCell ref="C174:C175"/>
    <mergeCell ref="D174:D175"/>
    <mergeCell ref="E174:E175"/>
  </mergeCells>
  <pageMargins left="0.7" right="0.7" top="0.75" bottom="0.75" header="0.3" footer="0.3"/>
  <pageSetup paperSize="9" scale="31" orientation="landscape" r:id="rId1"/>
  <colBreaks count="1" manualBreakCount="1">
    <brk id="3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workbookViewId="0">
      <selection activeCell="C1" sqref="C1"/>
    </sheetView>
  </sheetViews>
  <sheetFormatPr defaultRowHeight="15"/>
  <sheetData>
    <row r="1" spans="1:7" ht="90.75" thickBot="1">
      <c r="A1" s="1550" t="s">
        <v>2285</v>
      </c>
      <c r="B1" s="1551" t="s">
        <v>2286</v>
      </c>
      <c r="C1" s="1551" t="s">
        <v>2297</v>
      </c>
      <c r="D1" s="1551" t="s">
        <v>2287</v>
      </c>
      <c r="E1" s="1551" t="s">
        <v>2288</v>
      </c>
      <c r="F1" s="1551" t="s">
        <v>7</v>
      </c>
      <c r="G1" s="1551" t="s">
        <v>2289</v>
      </c>
    </row>
    <row r="2" spans="1:7" ht="45.75" thickBot="1">
      <c r="A2" s="1552" t="s">
        <v>2290</v>
      </c>
      <c r="B2" s="1553">
        <v>17</v>
      </c>
      <c r="C2" s="1553">
        <v>15</v>
      </c>
      <c r="D2" s="1553">
        <v>10</v>
      </c>
      <c r="E2" s="1553">
        <v>5</v>
      </c>
      <c r="F2" s="1553">
        <v>2</v>
      </c>
      <c r="G2" s="1554">
        <v>0.67</v>
      </c>
    </row>
    <row r="3" spans="1:7" ht="120.75" thickBot="1">
      <c r="A3" s="1552" t="s">
        <v>2291</v>
      </c>
      <c r="B3" s="1553">
        <v>22</v>
      </c>
      <c r="C3" s="1553">
        <v>20</v>
      </c>
      <c r="D3" s="1553">
        <v>18</v>
      </c>
      <c r="E3" s="1553">
        <v>2</v>
      </c>
      <c r="F3" s="1553">
        <v>2</v>
      </c>
      <c r="G3" s="1554">
        <v>0.9</v>
      </c>
    </row>
    <row r="4" spans="1:7" ht="120.75" thickBot="1">
      <c r="A4" s="1552" t="s">
        <v>2292</v>
      </c>
      <c r="B4" s="1553">
        <v>60</v>
      </c>
      <c r="C4" s="1553">
        <v>37</v>
      </c>
      <c r="D4" s="1553">
        <v>20</v>
      </c>
      <c r="E4" s="1553">
        <v>17</v>
      </c>
      <c r="F4" s="1553">
        <v>23</v>
      </c>
      <c r="G4" s="1555">
        <v>0.54</v>
      </c>
    </row>
    <row r="5" spans="1:7" ht="90.75" thickBot="1">
      <c r="A5" s="1552" t="s">
        <v>2293</v>
      </c>
      <c r="B5" s="1553">
        <v>5</v>
      </c>
      <c r="C5" s="1553">
        <v>2</v>
      </c>
      <c r="D5" s="1553">
        <v>2</v>
      </c>
      <c r="E5" s="1553">
        <v>0</v>
      </c>
      <c r="F5" s="1553">
        <v>3</v>
      </c>
      <c r="G5" s="1554">
        <v>1</v>
      </c>
    </row>
    <row r="6" spans="1:7" ht="60.75" thickBot="1">
      <c r="A6" s="1552" t="s">
        <v>2294</v>
      </c>
      <c r="B6" s="1553">
        <v>10</v>
      </c>
      <c r="C6" s="1553">
        <v>5</v>
      </c>
      <c r="D6" s="1553">
        <v>5</v>
      </c>
      <c r="E6" s="1553">
        <v>0</v>
      </c>
      <c r="F6" s="1553">
        <v>5</v>
      </c>
      <c r="G6" s="1554">
        <v>1</v>
      </c>
    </row>
    <row r="7" spans="1:7" ht="105.75" thickBot="1">
      <c r="A7" s="1552" t="s">
        <v>2295</v>
      </c>
      <c r="B7" s="1553">
        <v>34</v>
      </c>
      <c r="C7" s="1553">
        <v>32</v>
      </c>
      <c r="D7" s="1553">
        <v>23</v>
      </c>
      <c r="E7" s="1553">
        <v>9</v>
      </c>
      <c r="F7" s="1553">
        <v>2</v>
      </c>
      <c r="G7" s="1555">
        <v>0.72</v>
      </c>
    </row>
    <row r="8" spans="1:7" ht="15.75" thickBot="1">
      <c r="A8" s="1552" t="s">
        <v>725</v>
      </c>
      <c r="B8" s="1556">
        <v>148</v>
      </c>
      <c r="C8" s="1556">
        <v>111</v>
      </c>
      <c r="D8" s="1556">
        <v>78</v>
      </c>
      <c r="E8" s="1556">
        <v>33</v>
      </c>
      <c r="F8" s="1556">
        <v>37</v>
      </c>
      <c r="G8" s="1556"/>
    </row>
    <row r="9" spans="1:7" ht="30.75" thickBot="1">
      <c r="A9" s="1552" t="s">
        <v>2296</v>
      </c>
      <c r="B9" s="1556"/>
      <c r="C9" s="1557"/>
      <c r="D9" s="1557">
        <v>0.7</v>
      </c>
      <c r="E9" s="1557">
        <v>0.3</v>
      </c>
      <c r="F9" s="1557"/>
      <c r="G9" s="155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7"/>
  <sheetViews>
    <sheetView view="pageBreakPreview" topLeftCell="A3" zoomScale="60" zoomScaleNormal="100" workbookViewId="0">
      <selection activeCell="A4" sqref="A4"/>
    </sheetView>
  </sheetViews>
  <sheetFormatPr defaultRowHeight="15"/>
  <cols>
    <col min="2" max="3" width="9.140625" style="12"/>
    <col min="6" max="6" width="9.140625" style="12"/>
    <col min="11" max="11" width="12.42578125" customWidth="1"/>
  </cols>
  <sheetData>
    <row r="1" spans="1:72" s="55" customFormat="1" ht="74.25" customHeight="1" thickTop="1" thickBot="1">
      <c r="A1" s="1409" t="s">
        <v>33</v>
      </c>
      <c r="B1" s="97" t="s">
        <v>1</v>
      </c>
      <c r="C1" s="97" t="s">
        <v>27</v>
      </c>
      <c r="D1" s="97" t="s">
        <v>31</v>
      </c>
      <c r="E1" s="97" t="s">
        <v>2</v>
      </c>
      <c r="F1" s="97" t="s">
        <v>3</v>
      </c>
      <c r="G1" s="98" t="s">
        <v>49</v>
      </c>
      <c r="H1" s="97" t="s">
        <v>34</v>
      </c>
      <c r="I1" s="97" t="s">
        <v>160</v>
      </c>
      <c r="J1" s="97" t="s">
        <v>5</v>
      </c>
      <c r="K1" s="97" t="s">
        <v>170</v>
      </c>
      <c r="L1" s="97" t="s">
        <v>35</v>
      </c>
      <c r="M1" s="97" t="s">
        <v>36</v>
      </c>
      <c r="N1" s="97" t="s">
        <v>1595</v>
      </c>
      <c r="O1" s="97" t="s">
        <v>625</v>
      </c>
      <c r="P1" s="97" t="s">
        <v>626</v>
      </c>
      <c r="Q1" s="97" t="s">
        <v>1596</v>
      </c>
      <c r="R1" s="97" t="s">
        <v>1597</v>
      </c>
      <c r="S1" s="97" t="s">
        <v>39</v>
      </c>
      <c r="T1" s="97" t="s">
        <v>88</v>
      </c>
      <c r="U1" s="96"/>
      <c r="V1" s="96"/>
      <c r="W1" s="96"/>
      <c r="X1" s="96"/>
      <c r="Y1" s="96"/>
      <c r="Z1" s="96"/>
      <c r="AA1" s="96"/>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row>
    <row r="2" spans="1:72" s="3" customFormat="1" ht="180" thickTop="1" thickBot="1">
      <c r="A2" s="100" t="s">
        <v>399</v>
      </c>
      <c r="B2" s="100" t="s">
        <v>478</v>
      </c>
      <c r="C2" s="100" t="s">
        <v>1598</v>
      </c>
      <c r="D2" s="100" t="s">
        <v>384</v>
      </c>
      <c r="E2" s="100" t="s">
        <v>1599</v>
      </c>
      <c r="F2" s="100" t="s">
        <v>401</v>
      </c>
      <c r="G2" s="100" t="s">
        <v>402</v>
      </c>
      <c r="H2" s="100" t="s">
        <v>222</v>
      </c>
      <c r="I2" s="100" t="s">
        <v>161</v>
      </c>
      <c r="J2" s="100" t="s">
        <v>8</v>
      </c>
      <c r="K2" s="100" t="s">
        <v>19</v>
      </c>
      <c r="L2" s="100" t="s">
        <v>226</v>
      </c>
      <c r="M2" s="100" t="s">
        <v>1600</v>
      </c>
      <c r="N2" s="1410" t="s">
        <v>400</v>
      </c>
      <c r="O2" s="100" t="s">
        <v>1601</v>
      </c>
      <c r="P2" s="100" t="s">
        <v>1602</v>
      </c>
      <c r="Q2" s="100" t="s">
        <v>1603</v>
      </c>
      <c r="R2" s="100" t="s">
        <v>1604</v>
      </c>
      <c r="S2" s="1411" t="s">
        <v>403</v>
      </c>
      <c r="T2" s="95" t="s">
        <v>523</v>
      </c>
    </row>
    <row r="3" spans="1:72" s="3" customFormat="1" ht="218.25" thickTop="1" thickBot="1">
      <c r="A3" s="100" t="s">
        <v>399</v>
      </c>
      <c r="B3" s="100" t="s">
        <v>478</v>
      </c>
      <c r="C3" s="100" t="s">
        <v>1605</v>
      </c>
      <c r="D3" s="100" t="s">
        <v>384</v>
      </c>
      <c r="E3" s="1412" t="s">
        <v>1606</v>
      </c>
      <c r="F3" s="100" t="s">
        <v>405</v>
      </c>
      <c r="G3" s="100" t="s">
        <v>406</v>
      </c>
      <c r="H3" s="100" t="s">
        <v>222</v>
      </c>
      <c r="I3" s="100" t="s">
        <v>161</v>
      </c>
      <c r="J3" s="100" t="s">
        <v>8</v>
      </c>
      <c r="K3" s="100" t="s">
        <v>19</v>
      </c>
      <c r="L3" s="100" t="s">
        <v>226</v>
      </c>
      <c r="M3" s="100" t="s">
        <v>1600</v>
      </c>
      <c r="N3" s="11" t="s">
        <v>407</v>
      </c>
      <c r="O3" s="100" t="s">
        <v>1607</v>
      </c>
      <c r="P3" s="100" t="s">
        <v>7</v>
      </c>
      <c r="Q3" s="100" t="s">
        <v>7</v>
      </c>
      <c r="R3" s="100" t="s">
        <v>7</v>
      </c>
      <c r="S3" s="100" t="s">
        <v>408</v>
      </c>
      <c r="T3" s="95" t="s">
        <v>523</v>
      </c>
    </row>
    <row r="4" spans="1:72" s="3" customFormat="1" ht="282" thickTop="1" thickBot="1">
      <c r="A4" s="1678" t="s">
        <v>399</v>
      </c>
      <c r="B4" s="100" t="s">
        <v>478</v>
      </c>
      <c r="C4" s="100" t="s">
        <v>1608</v>
      </c>
      <c r="D4" s="100" t="s">
        <v>481</v>
      </c>
      <c r="E4" s="100" t="s">
        <v>1609</v>
      </c>
      <c r="F4" s="100" t="s">
        <v>410</v>
      </c>
      <c r="G4" s="100" t="s">
        <v>411</v>
      </c>
      <c r="H4" s="100" t="s">
        <v>222</v>
      </c>
      <c r="I4" s="100" t="s">
        <v>161</v>
      </c>
      <c r="J4" s="100" t="s">
        <v>8</v>
      </c>
      <c r="K4" s="100" t="s">
        <v>19</v>
      </c>
      <c r="L4" s="100" t="s">
        <v>226</v>
      </c>
      <c r="M4" s="100" t="s">
        <v>1600</v>
      </c>
      <c r="N4" s="11" t="s">
        <v>409</v>
      </c>
      <c r="O4" s="100" t="s">
        <v>1610</v>
      </c>
      <c r="P4" s="100" t="s">
        <v>7</v>
      </c>
      <c r="Q4" s="100" t="s">
        <v>7</v>
      </c>
      <c r="R4" s="100" t="s">
        <v>7</v>
      </c>
      <c r="S4" s="100" t="s">
        <v>412</v>
      </c>
      <c r="T4" s="95" t="s">
        <v>523</v>
      </c>
    </row>
    <row r="5" spans="1:72" s="3" customFormat="1" ht="162" customHeight="1" thickTop="1" thickBot="1">
      <c r="A5" s="100" t="s">
        <v>399</v>
      </c>
      <c r="B5" s="100" t="s">
        <v>478</v>
      </c>
      <c r="C5" s="100" t="s">
        <v>1611</v>
      </c>
      <c r="D5" s="100" t="s">
        <v>404</v>
      </c>
      <c r="E5" s="100" t="s">
        <v>1609</v>
      </c>
      <c r="F5" s="100" t="s">
        <v>413</v>
      </c>
      <c r="G5" s="100" t="s">
        <v>411</v>
      </c>
      <c r="H5" s="100" t="s">
        <v>222</v>
      </c>
      <c r="I5" s="100" t="s">
        <v>161</v>
      </c>
      <c r="J5" s="100" t="s">
        <v>8</v>
      </c>
      <c r="K5" s="100" t="s">
        <v>19</v>
      </c>
      <c r="L5" s="100" t="s">
        <v>226</v>
      </c>
      <c r="M5" s="100" t="s">
        <v>1600</v>
      </c>
      <c r="N5" s="11" t="s">
        <v>409</v>
      </c>
      <c r="O5" s="100" t="s">
        <v>1612</v>
      </c>
      <c r="P5" s="100" t="s">
        <v>7</v>
      </c>
      <c r="Q5" s="100" t="s">
        <v>7</v>
      </c>
      <c r="R5" s="100" t="s">
        <v>7</v>
      </c>
      <c r="S5" s="100" t="s">
        <v>414</v>
      </c>
      <c r="T5" s="95" t="s">
        <v>523</v>
      </c>
    </row>
    <row r="6" spans="1:72" s="3" customFormat="1" ht="122.25" customHeight="1" thickTop="1" thickBot="1">
      <c r="A6" s="100" t="s">
        <v>399</v>
      </c>
      <c r="B6" s="100" t="s">
        <v>478</v>
      </c>
      <c r="C6" s="100" t="s">
        <v>1613</v>
      </c>
      <c r="D6" s="100" t="s">
        <v>384</v>
      </c>
      <c r="E6" s="100" t="s">
        <v>1614</v>
      </c>
      <c r="F6" s="100" t="s">
        <v>416</v>
      </c>
      <c r="G6" s="100" t="s">
        <v>411</v>
      </c>
      <c r="H6" s="100" t="s">
        <v>222</v>
      </c>
      <c r="I6" s="100" t="s">
        <v>161</v>
      </c>
      <c r="J6" s="100" t="s">
        <v>8</v>
      </c>
      <c r="K6" s="100">
        <v>200000</v>
      </c>
      <c r="L6" s="100" t="s">
        <v>226</v>
      </c>
      <c r="M6" s="100" t="s">
        <v>1600</v>
      </c>
      <c r="N6" s="11" t="s">
        <v>415</v>
      </c>
      <c r="O6" s="100" t="s">
        <v>1615</v>
      </c>
      <c r="P6" s="100" t="s">
        <v>7</v>
      </c>
      <c r="Q6" s="100" t="s">
        <v>7</v>
      </c>
      <c r="R6" s="100" t="s">
        <v>7</v>
      </c>
      <c r="S6" s="100" t="s">
        <v>403</v>
      </c>
      <c r="T6" s="95" t="s">
        <v>523</v>
      </c>
    </row>
    <row r="7" spans="1:72" s="3" customFormat="1" ht="180" thickTop="1" thickBot="1">
      <c r="A7" s="100" t="s">
        <v>399</v>
      </c>
      <c r="B7" s="100" t="s">
        <v>478</v>
      </c>
      <c r="C7" s="100" t="s">
        <v>1616</v>
      </c>
      <c r="D7" s="100" t="s">
        <v>384</v>
      </c>
      <c r="E7" s="100" t="s">
        <v>1617</v>
      </c>
      <c r="F7" s="100" t="s">
        <v>418</v>
      </c>
      <c r="G7" s="100" t="s">
        <v>419</v>
      </c>
      <c r="H7" s="100" t="s">
        <v>222</v>
      </c>
      <c r="I7" s="100" t="s">
        <v>161</v>
      </c>
      <c r="J7" s="100" t="s">
        <v>8</v>
      </c>
      <c r="K7" s="100" t="s">
        <v>19</v>
      </c>
      <c r="L7" s="100" t="s">
        <v>226</v>
      </c>
      <c r="M7" s="100" t="s">
        <v>1600</v>
      </c>
      <c r="N7" s="11" t="s">
        <v>417</v>
      </c>
      <c r="O7" s="1410" t="s">
        <v>1618</v>
      </c>
      <c r="P7" s="100" t="s">
        <v>7</v>
      </c>
      <c r="Q7" s="100" t="s">
        <v>7</v>
      </c>
      <c r="R7" s="100" t="s">
        <v>7</v>
      </c>
      <c r="S7" s="100" t="s">
        <v>420</v>
      </c>
      <c r="T7" s="95" t="s">
        <v>523</v>
      </c>
    </row>
    <row r="8" spans="1:72" s="3" customFormat="1" ht="180" thickTop="1" thickBot="1">
      <c r="A8" s="100" t="s">
        <v>399</v>
      </c>
      <c r="B8" s="100" t="s">
        <v>478</v>
      </c>
      <c r="C8" s="100" t="s">
        <v>1619</v>
      </c>
      <c r="D8" s="100" t="s">
        <v>384</v>
      </c>
      <c r="E8" s="100" t="s">
        <v>1617</v>
      </c>
      <c r="F8" s="100" t="s">
        <v>421</v>
      </c>
      <c r="G8" s="100" t="s">
        <v>419</v>
      </c>
      <c r="H8" s="100" t="s">
        <v>222</v>
      </c>
      <c r="I8" s="100" t="s">
        <v>161</v>
      </c>
      <c r="J8" s="100" t="s">
        <v>8</v>
      </c>
      <c r="K8" s="102" t="s">
        <v>19</v>
      </c>
      <c r="L8" s="100" t="s">
        <v>226</v>
      </c>
      <c r="M8" s="100" t="s">
        <v>1600</v>
      </c>
      <c r="N8" s="11" t="s">
        <v>417</v>
      </c>
      <c r="O8" s="1410" t="s">
        <v>1618</v>
      </c>
      <c r="P8" s="100" t="s">
        <v>7</v>
      </c>
      <c r="Q8" s="100" t="s">
        <v>7</v>
      </c>
      <c r="R8" s="100" t="s">
        <v>7</v>
      </c>
      <c r="S8" s="100" t="s">
        <v>420</v>
      </c>
      <c r="T8" s="95" t="s">
        <v>523</v>
      </c>
    </row>
    <row r="9" spans="1:72" s="3" customFormat="1" ht="180" thickTop="1" thickBot="1">
      <c r="A9" s="100" t="s">
        <v>399</v>
      </c>
      <c r="B9" s="100" t="s">
        <v>478</v>
      </c>
      <c r="C9" s="100" t="s">
        <v>1620</v>
      </c>
      <c r="D9" s="100" t="s">
        <v>384</v>
      </c>
      <c r="E9" s="100" t="s">
        <v>1617</v>
      </c>
      <c r="F9" s="100" t="s">
        <v>422</v>
      </c>
      <c r="G9" s="100" t="s">
        <v>419</v>
      </c>
      <c r="H9" s="100" t="s">
        <v>222</v>
      </c>
      <c r="I9" s="100" t="s">
        <v>161</v>
      </c>
      <c r="J9" s="100" t="s">
        <v>8</v>
      </c>
      <c r="K9" s="100" t="s">
        <v>19</v>
      </c>
      <c r="L9" s="100" t="s">
        <v>226</v>
      </c>
      <c r="M9" s="100" t="s">
        <v>1600</v>
      </c>
      <c r="N9" s="11" t="s">
        <v>417</v>
      </c>
      <c r="O9" s="1410" t="s">
        <v>1621</v>
      </c>
      <c r="P9" s="100" t="s">
        <v>7</v>
      </c>
      <c r="Q9" s="100" t="s">
        <v>7</v>
      </c>
      <c r="R9" s="100" t="s">
        <v>7</v>
      </c>
      <c r="S9" s="100" t="s">
        <v>420</v>
      </c>
      <c r="T9" s="95" t="s">
        <v>523</v>
      </c>
    </row>
    <row r="10" spans="1:72" s="3" customFormat="1" ht="205.5" thickTop="1" thickBot="1">
      <c r="A10" s="100" t="s">
        <v>399</v>
      </c>
      <c r="B10" s="100" t="s">
        <v>478</v>
      </c>
      <c r="C10" s="100" t="s">
        <v>1622</v>
      </c>
      <c r="D10" s="100" t="s">
        <v>384</v>
      </c>
      <c r="E10" s="100" t="s">
        <v>1617</v>
      </c>
      <c r="F10" s="100" t="s">
        <v>422</v>
      </c>
      <c r="G10" s="100" t="s">
        <v>423</v>
      </c>
      <c r="H10" s="100" t="s">
        <v>222</v>
      </c>
      <c r="I10" s="100" t="s">
        <v>161</v>
      </c>
      <c r="J10" s="100" t="s">
        <v>8</v>
      </c>
      <c r="K10" s="100" t="s">
        <v>19</v>
      </c>
      <c r="L10" s="100" t="s">
        <v>226</v>
      </c>
      <c r="M10" s="100" t="s">
        <v>1600</v>
      </c>
      <c r="N10" s="11" t="s">
        <v>417</v>
      </c>
      <c r="O10" s="1410" t="s">
        <v>1621</v>
      </c>
      <c r="P10" s="100" t="s">
        <v>7</v>
      </c>
      <c r="Q10" s="100" t="s">
        <v>7</v>
      </c>
      <c r="R10" s="100" t="s">
        <v>7</v>
      </c>
      <c r="S10" s="100" t="s">
        <v>424</v>
      </c>
      <c r="T10" s="95" t="s">
        <v>523</v>
      </c>
    </row>
    <row r="11" spans="1:72" s="3" customFormat="1" ht="180" thickTop="1" thickBot="1">
      <c r="A11" s="100" t="s">
        <v>399</v>
      </c>
      <c r="B11" s="100" t="s">
        <v>478</v>
      </c>
      <c r="C11" s="100" t="s">
        <v>1623</v>
      </c>
      <c r="D11" s="100" t="s">
        <v>384</v>
      </c>
      <c r="E11" s="100" t="s">
        <v>1624</v>
      </c>
      <c r="F11" s="100" t="s">
        <v>426</v>
      </c>
      <c r="G11" s="100" t="s">
        <v>427</v>
      </c>
      <c r="H11" s="100" t="s">
        <v>222</v>
      </c>
      <c r="I11" s="100" t="s">
        <v>161</v>
      </c>
      <c r="J11" s="100" t="s">
        <v>8</v>
      </c>
      <c r="K11" s="100" t="s">
        <v>19</v>
      </c>
      <c r="L11" s="100" t="s">
        <v>226</v>
      </c>
      <c r="M11" s="100" t="s">
        <v>1600</v>
      </c>
      <c r="N11" s="11" t="s">
        <v>425</v>
      </c>
      <c r="O11" s="100" t="s">
        <v>1625</v>
      </c>
      <c r="P11" s="100" t="s">
        <v>7</v>
      </c>
      <c r="Q11" s="100" t="s">
        <v>7</v>
      </c>
      <c r="R11" s="100" t="s">
        <v>7</v>
      </c>
      <c r="S11" s="100" t="s">
        <v>428</v>
      </c>
      <c r="T11" s="95" t="s">
        <v>523</v>
      </c>
    </row>
    <row r="12" spans="1:72" s="3" customFormat="1" ht="126" customHeight="1" thickTop="1" thickBot="1">
      <c r="A12" s="100" t="s">
        <v>399</v>
      </c>
      <c r="B12" s="100" t="s">
        <v>478</v>
      </c>
      <c r="C12" s="100" t="s">
        <v>1626</v>
      </c>
      <c r="D12" s="100">
        <v>240</v>
      </c>
      <c r="E12" s="100" t="s">
        <v>1627</v>
      </c>
      <c r="F12" s="100" t="s">
        <v>429</v>
      </c>
      <c r="G12" s="100" t="s">
        <v>430</v>
      </c>
      <c r="H12" s="100" t="s">
        <v>222</v>
      </c>
      <c r="I12" s="100" t="s">
        <v>161</v>
      </c>
      <c r="J12" s="100" t="s">
        <v>8</v>
      </c>
      <c r="K12" s="100"/>
      <c r="L12" s="1413"/>
      <c r="M12" s="100" t="s">
        <v>1600</v>
      </c>
      <c r="N12" s="11">
        <v>60</v>
      </c>
      <c r="O12" s="100" t="s">
        <v>1628</v>
      </c>
      <c r="P12" s="100" t="s">
        <v>7</v>
      </c>
      <c r="Q12" s="100" t="s">
        <v>7</v>
      </c>
      <c r="R12" s="100" t="s">
        <v>7</v>
      </c>
      <c r="S12" s="100" t="s">
        <v>431</v>
      </c>
      <c r="T12" s="95" t="s">
        <v>523</v>
      </c>
    </row>
    <row r="13" spans="1:72" s="3" customFormat="1" ht="180" thickTop="1" thickBot="1">
      <c r="A13" s="1410" t="s">
        <v>399</v>
      </c>
      <c r="B13" s="1410" t="s">
        <v>478</v>
      </c>
      <c r="C13" s="1410" t="s">
        <v>1629</v>
      </c>
      <c r="D13" s="1410" t="s">
        <v>384</v>
      </c>
      <c r="E13" s="1410" t="s">
        <v>1630</v>
      </c>
      <c r="F13" s="1410"/>
      <c r="G13" s="1410"/>
      <c r="H13" s="1410" t="s">
        <v>222</v>
      </c>
      <c r="I13" s="1410"/>
      <c r="J13" s="1410" t="s">
        <v>8</v>
      </c>
      <c r="K13" s="1410" t="s">
        <v>1392</v>
      </c>
      <c r="L13" s="1410" t="s">
        <v>226</v>
      </c>
      <c r="M13" s="1410" t="s">
        <v>1631</v>
      </c>
      <c r="N13" s="11" t="s">
        <v>1632</v>
      </c>
      <c r="O13" s="1410" t="s">
        <v>1633</v>
      </c>
      <c r="P13" s="1410" t="s">
        <v>1632</v>
      </c>
      <c r="Q13" s="1410" t="s">
        <v>1634</v>
      </c>
      <c r="R13" s="1410" t="s">
        <v>1635</v>
      </c>
      <c r="S13" s="1410" t="s">
        <v>1636</v>
      </c>
      <c r="T13" s="95" t="s">
        <v>523</v>
      </c>
    </row>
    <row r="14" spans="1:72" s="3" customFormat="1" ht="409.6" thickTop="1" thickBot="1">
      <c r="A14" s="100" t="s">
        <v>399</v>
      </c>
      <c r="B14" s="100" t="s">
        <v>478</v>
      </c>
      <c r="C14" s="100" t="s">
        <v>1637</v>
      </c>
      <c r="D14" s="100" t="s">
        <v>384</v>
      </c>
      <c r="E14" s="100" t="s">
        <v>1638</v>
      </c>
      <c r="F14" s="100" t="s">
        <v>434</v>
      </c>
      <c r="G14" s="100" t="s">
        <v>482</v>
      </c>
      <c r="H14" s="100" t="s">
        <v>436</v>
      </c>
      <c r="I14" s="100" t="s">
        <v>535</v>
      </c>
      <c r="J14" s="100" t="s">
        <v>8</v>
      </c>
      <c r="K14" s="100">
        <v>100000</v>
      </c>
      <c r="L14" s="100" t="s">
        <v>226</v>
      </c>
      <c r="M14" s="100" t="s">
        <v>1639</v>
      </c>
      <c r="N14" s="11" t="s">
        <v>1640</v>
      </c>
      <c r="O14" s="100" t="s">
        <v>1633</v>
      </c>
      <c r="P14" s="100" t="s">
        <v>1641</v>
      </c>
      <c r="Q14" s="100" t="s">
        <v>1642</v>
      </c>
      <c r="R14" s="100" t="s">
        <v>1643</v>
      </c>
      <c r="S14" s="100" t="s">
        <v>479</v>
      </c>
      <c r="T14" s="95" t="s">
        <v>523</v>
      </c>
    </row>
    <row r="15" spans="1:72" s="3" customFormat="1" ht="409.6" thickTop="1" thickBot="1">
      <c r="A15" s="100" t="s">
        <v>399</v>
      </c>
      <c r="B15" s="100" t="s">
        <v>478</v>
      </c>
      <c r="C15" s="100" t="s">
        <v>1644</v>
      </c>
      <c r="D15" s="100" t="s">
        <v>384</v>
      </c>
      <c r="E15" s="100" t="s">
        <v>1645</v>
      </c>
      <c r="F15" s="100" t="s">
        <v>1646</v>
      </c>
      <c r="G15" s="100" t="s">
        <v>482</v>
      </c>
      <c r="H15" s="100" t="s">
        <v>1647</v>
      </c>
      <c r="I15" s="100" t="s">
        <v>1648</v>
      </c>
      <c r="J15" s="100" t="s">
        <v>8</v>
      </c>
      <c r="K15" s="100">
        <v>200000</v>
      </c>
      <c r="L15" s="100" t="s">
        <v>226</v>
      </c>
      <c r="M15" s="100" t="s">
        <v>1600</v>
      </c>
      <c r="N15" s="11" t="s">
        <v>1649</v>
      </c>
      <c r="O15" s="100" t="s">
        <v>1650</v>
      </c>
      <c r="P15" s="100" t="s">
        <v>1641</v>
      </c>
      <c r="Q15" s="100" t="s">
        <v>1642</v>
      </c>
      <c r="R15" s="100" t="s">
        <v>1643</v>
      </c>
      <c r="S15" s="100" t="s">
        <v>479</v>
      </c>
      <c r="T15" s="95" t="s">
        <v>523</v>
      </c>
    </row>
    <row r="16" spans="1:72" ht="409.6" thickTop="1" thickBot="1">
      <c r="A16" s="100" t="s">
        <v>399</v>
      </c>
      <c r="B16" s="100" t="s">
        <v>478</v>
      </c>
      <c r="C16" s="100" t="s">
        <v>1651</v>
      </c>
      <c r="D16" s="100" t="s">
        <v>384</v>
      </c>
      <c r="E16" s="100" t="s">
        <v>1652</v>
      </c>
      <c r="F16" s="100" t="s">
        <v>435</v>
      </c>
      <c r="G16" s="100" t="s">
        <v>482</v>
      </c>
      <c r="H16" s="100" t="s">
        <v>437</v>
      </c>
      <c r="I16" s="100" t="s">
        <v>320</v>
      </c>
      <c r="J16" s="100" t="s">
        <v>8</v>
      </c>
      <c r="K16" s="100">
        <v>200000</v>
      </c>
      <c r="L16" s="100" t="s">
        <v>226</v>
      </c>
      <c r="M16" s="100" t="s">
        <v>1653</v>
      </c>
      <c r="N16" s="11" t="s">
        <v>1654</v>
      </c>
      <c r="O16" s="100" t="s">
        <v>1655</v>
      </c>
      <c r="P16" s="11" t="s">
        <v>1654</v>
      </c>
      <c r="Q16" s="100" t="s">
        <v>1656</v>
      </c>
      <c r="R16" s="100" t="s">
        <v>1657</v>
      </c>
      <c r="S16" s="100" t="s">
        <v>479</v>
      </c>
      <c r="T16" s="1414" t="s">
        <v>523</v>
      </c>
      <c r="U16" s="3"/>
    </row>
    <row r="17" ht="15.75" thickTop="1"/>
  </sheetData>
  <pageMargins left="0.7" right="0.7" top="0.75" bottom="0.75" header="0.3" footer="0.3"/>
  <pageSetup paperSize="9" scale="64" orientation="landscape" r:id="rId1"/>
  <colBreaks count="1" manualBreakCount="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view="pageBreakPreview" topLeftCell="A2" zoomScale="70" zoomScaleNormal="98" zoomScaleSheetLayoutView="70" workbookViewId="0">
      <selection activeCell="F3" sqref="F3"/>
    </sheetView>
  </sheetViews>
  <sheetFormatPr defaultRowHeight="12.75"/>
  <cols>
    <col min="1" max="1" width="11.85546875" style="4" customWidth="1"/>
    <col min="2" max="2" width="12.140625" style="4" customWidth="1"/>
    <col min="3" max="3" width="14.7109375" style="64" customWidth="1"/>
    <col min="4" max="4" width="13" style="4" customWidth="1"/>
    <col min="5" max="5" width="14.28515625" style="4" customWidth="1"/>
    <col min="6" max="6" width="12.140625" style="64" customWidth="1"/>
    <col min="7" max="7" width="24" style="4" customWidth="1"/>
    <col min="8" max="9" width="12.42578125" style="4" customWidth="1"/>
    <col min="10" max="10" width="9.140625" style="4" customWidth="1"/>
    <col min="11" max="11" width="11.5703125" style="5" customWidth="1"/>
    <col min="12" max="12" width="9.85546875" style="5" customWidth="1"/>
    <col min="13" max="13" width="9.7109375" style="5" customWidth="1"/>
    <col min="14" max="14" width="14.28515625" style="4" customWidth="1"/>
    <col min="15" max="15" width="14" style="4" customWidth="1"/>
    <col min="16" max="16" width="15.42578125" style="4" customWidth="1"/>
    <col min="17" max="17" width="15.7109375" style="4" hidden="1" customWidth="1"/>
    <col min="18" max="18" width="15.28515625" style="4" hidden="1" customWidth="1"/>
    <col min="19" max="19" width="9.28515625" style="4" customWidth="1"/>
    <col min="20" max="20" width="9.5703125" style="4" customWidth="1"/>
    <col min="21" max="21" width="13.5703125" style="4" customWidth="1"/>
    <col min="22" max="22" width="6.42578125" style="4" customWidth="1"/>
    <col min="23" max="258" width="9.140625" style="2"/>
    <col min="259" max="259" width="15.85546875" style="2" customWidth="1"/>
    <col min="260" max="260" width="15.28515625" style="2" customWidth="1"/>
    <col min="261" max="261" width="16.85546875" style="2" customWidth="1"/>
    <col min="262" max="262" width="21.42578125" style="2" customWidth="1"/>
    <col min="263" max="263" width="16.7109375" style="2" customWidth="1"/>
    <col min="264" max="264" width="17.7109375" style="2" customWidth="1"/>
    <col min="265" max="265" width="16.140625" style="2" customWidth="1"/>
    <col min="266" max="266" width="27.140625" style="2" customWidth="1"/>
    <col min="267" max="267" width="12.42578125" style="2" customWidth="1"/>
    <col min="268" max="268" width="11.7109375" style="2" customWidth="1"/>
    <col min="269" max="269" width="18.140625" style="2" customWidth="1"/>
    <col min="270" max="270" width="18.28515625" style="2" customWidth="1"/>
    <col min="271" max="271" width="16.7109375" style="2" customWidth="1"/>
    <col min="272" max="272" width="17.85546875" style="2" customWidth="1"/>
    <col min="273" max="273" width="16.85546875" style="2" customWidth="1"/>
    <col min="274" max="274" width="15.7109375" style="2" bestFit="1" customWidth="1"/>
    <col min="275" max="275" width="15.28515625" style="2" customWidth="1"/>
    <col min="276" max="276" width="24.7109375" style="2" customWidth="1"/>
    <col min="277" max="277" width="10.28515625" style="2" customWidth="1"/>
    <col min="278" max="278" width="9.28515625" style="2" bestFit="1" customWidth="1"/>
    <col min="279" max="514" width="9.140625" style="2"/>
    <col min="515" max="515" width="15.85546875" style="2" customWidth="1"/>
    <col min="516" max="516" width="15.28515625" style="2" customWidth="1"/>
    <col min="517" max="517" width="16.85546875" style="2" customWidth="1"/>
    <col min="518" max="518" width="21.42578125" style="2" customWidth="1"/>
    <col min="519" max="519" width="16.7109375" style="2" customWidth="1"/>
    <col min="520" max="520" width="17.7109375" style="2" customWidth="1"/>
    <col min="521" max="521" width="16.140625" style="2" customWidth="1"/>
    <col min="522" max="522" width="27.140625" style="2" customWidth="1"/>
    <col min="523" max="523" width="12.42578125" style="2" customWidth="1"/>
    <col min="524" max="524" width="11.7109375" style="2" customWidth="1"/>
    <col min="525" max="525" width="18.140625" style="2" customWidth="1"/>
    <col min="526" max="526" width="18.28515625" style="2" customWidth="1"/>
    <col min="527" max="527" width="16.7109375" style="2" customWidth="1"/>
    <col min="528" max="528" width="17.85546875" style="2" customWidth="1"/>
    <col min="529" max="529" width="16.85546875" style="2" customWidth="1"/>
    <col min="530" max="530" width="15.7109375" style="2" bestFit="1" customWidth="1"/>
    <col min="531" max="531" width="15.28515625" style="2" customWidth="1"/>
    <col min="532" max="532" width="24.7109375" style="2" customWidth="1"/>
    <col min="533" max="533" width="10.28515625" style="2" customWidth="1"/>
    <col min="534" max="534" width="9.28515625" style="2" bestFit="1" customWidth="1"/>
    <col min="535" max="770" width="9.140625" style="2"/>
    <col min="771" max="771" width="15.85546875" style="2" customWidth="1"/>
    <col min="772" max="772" width="15.28515625" style="2" customWidth="1"/>
    <col min="773" max="773" width="16.85546875" style="2" customWidth="1"/>
    <col min="774" max="774" width="21.42578125" style="2" customWidth="1"/>
    <col min="775" max="775" width="16.7109375" style="2" customWidth="1"/>
    <col min="776" max="776" width="17.7109375" style="2" customWidth="1"/>
    <col min="777" max="777" width="16.140625" style="2" customWidth="1"/>
    <col min="778" max="778" width="27.140625" style="2" customWidth="1"/>
    <col min="779" max="779" width="12.42578125" style="2" customWidth="1"/>
    <col min="780" max="780" width="11.7109375" style="2" customWidth="1"/>
    <col min="781" max="781" width="18.140625" style="2" customWidth="1"/>
    <col min="782" max="782" width="18.28515625" style="2" customWidth="1"/>
    <col min="783" max="783" width="16.7109375" style="2" customWidth="1"/>
    <col min="784" max="784" width="17.85546875" style="2" customWidth="1"/>
    <col min="785" max="785" width="16.85546875" style="2" customWidth="1"/>
    <col min="786" max="786" width="15.7109375" style="2" bestFit="1" customWidth="1"/>
    <col min="787" max="787" width="15.28515625" style="2" customWidth="1"/>
    <col min="788" max="788" width="24.7109375" style="2" customWidth="1"/>
    <col min="789" max="789" width="10.28515625" style="2" customWidth="1"/>
    <col min="790" max="790" width="9.28515625" style="2" bestFit="1" customWidth="1"/>
    <col min="791" max="1026" width="9.140625" style="2"/>
    <col min="1027" max="1027" width="15.85546875" style="2" customWidth="1"/>
    <col min="1028" max="1028" width="15.28515625" style="2" customWidth="1"/>
    <col min="1029" max="1029" width="16.85546875" style="2" customWidth="1"/>
    <col min="1030" max="1030" width="21.42578125" style="2" customWidth="1"/>
    <col min="1031" max="1031" width="16.7109375" style="2" customWidth="1"/>
    <col min="1032" max="1032" width="17.7109375" style="2" customWidth="1"/>
    <col min="1033" max="1033" width="16.140625" style="2" customWidth="1"/>
    <col min="1034" max="1034" width="27.140625" style="2" customWidth="1"/>
    <col min="1035" max="1035" width="12.42578125" style="2" customWidth="1"/>
    <col min="1036" max="1036" width="11.7109375" style="2" customWidth="1"/>
    <col min="1037" max="1037" width="18.140625" style="2" customWidth="1"/>
    <col min="1038" max="1038" width="18.28515625" style="2" customWidth="1"/>
    <col min="1039" max="1039" width="16.7109375" style="2" customWidth="1"/>
    <col min="1040" max="1040" width="17.85546875" style="2" customWidth="1"/>
    <col min="1041" max="1041" width="16.85546875" style="2" customWidth="1"/>
    <col min="1042" max="1042" width="15.7109375" style="2" bestFit="1" customWidth="1"/>
    <col min="1043" max="1043" width="15.28515625" style="2" customWidth="1"/>
    <col min="1044" max="1044" width="24.7109375" style="2" customWidth="1"/>
    <col min="1045" max="1045" width="10.28515625" style="2" customWidth="1"/>
    <col min="1046" max="1046" width="9.28515625" style="2" bestFit="1" customWidth="1"/>
    <col min="1047" max="1282" width="9.140625" style="2"/>
    <col min="1283" max="1283" width="15.85546875" style="2" customWidth="1"/>
    <col min="1284" max="1284" width="15.28515625" style="2" customWidth="1"/>
    <col min="1285" max="1285" width="16.85546875" style="2" customWidth="1"/>
    <col min="1286" max="1286" width="21.42578125" style="2" customWidth="1"/>
    <col min="1287" max="1287" width="16.7109375" style="2" customWidth="1"/>
    <col min="1288" max="1288" width="17.7109375" style="2" customWidth="1"/>
    <col min="1289" max="1289" width="16.140625" style="2" customWidth="1"/>
    <col min="1290" max="1290" width="27.140625" style="2" customWidth="1"/>
    <col min="1291" max="1291" width="12.42578125" style="2" customWidth="1"/>
    <col min="1292" max="1292" width="11.7109375" style="2" customWidth="1"/>
    <col min="1293" max="1293" width="18.140625" style="2" customWidth="1"/>
    <col min="1294" max="1294" width="18.28515625" style="2" customWidth="1"/>
    <col min="1295" max="1295" width="16.7109375" style="2" customWidth="1"/>
    <col min="1296" max="1296" width="17.85546875" style="2" customWidth="1"/>
    <col min="1297" max="1297" width="16.85546875" style="2" customWidth="1"/>
    <col min="1298" max="1298" width="15.7109375" style="2" bestFit="1" customWidth="1"/>
    <col min="1299" max="1299" width="15.28515625" style="2" customWidth="1"/>
    <col min="1300" max="1300" width="24.7109375" style="2" customWidth="1"/>
    <col min="1301" max="1301" width="10.28515625" style="2" customWidth="1"/>
    <col min="1302" max="1302" width="9.28515625" style="2" bestFit="1" customWidth="1"/>
    <col min="1303" max="1538" width="9.140625" style="2"/>
    <col min="1539" max="1539" width="15.85546875" style="2" customWidth="1"/>
    <col min="1540" max="1540" width="15.28515625" style="2" customWidth="1"/>
    <col min="1541" max="1541" width="16.85546875" style="2" customWidth="1"/>
    <col min="1542" max="1542" width="21.42578125" style="2" customWidth="1"/>
    <col min="1543" max="1543" width="16.7109375" style="2" customWidth="1"/>
    <col min="1544" max="1544" width="17.7109375" style="2" customWidth="1"/>
    <col min="1545" max="1545" width="16.140625" style="2" customWidth="1"/>
    <col min="1546" max="1546" width="27.140625" style="2" customWidth="1"/>
    <col min="1547" max="1547" width="12.42578125" style="2" customWidth="1"/>
    <col min="1548" max="1548" width="11.7109375" style="2" customWidth="1"/>
    <col min="1549" max="1549" width="18.140625" style="2" customWidth="1"/>
    <col min="1550" max="1550" width="18.28515625" style="2" customWidth="1"/>
    <col min="1551" max="1551" width="16.7109375" style="2" customWidth="1"/>
    <col min="1552" max="1552" width="17.85546875" style="2" customWidth="1"/>
    <col min="1553" max="1553" width="16.85546875" style="2" customWidth="1"/>
    <col min="1554" max="1554" width="15.7109375" style="2" bestFit="1" customWidth="1"/>
    <col min="1555" max="1555" width="15.28515625" style="2" customWidth="1"/>
    <col min="1556" max="1556" width="24.7109375" style="2" customWidth="1"/>
    <col min="1557" max="1557" width="10.28515625" style="2" customWidth="1"/>
    <col min="1558" max="1558" width="9.28515625" style="2" bestFit="1" customWidth="1"/>
    <col min="1559" max="1794" width="9.140625" style="2"/>
    <col min="1795" max="1795" width="15.85546875" style="2" customWidth="1"/>
    <col min="1796" max="1796" width="15.28515625" style="2" customWidth="1"/>
    <col min="1797" max="1797" width="16.85546875" style="2" customWidth="1"/>
    <col min="1798" max="1798" width="21.42578125" style="2" customWidth="1"/>
    <col min="1799" max="1799" width="16.7109375" style="2" customWidth="1"/>
    <col min="1800" max="1800" width="17.7109375" style="2" customWidth="1"/>
    <col min="1801" max="1801" width="16.140625" style="2" customWidth="1"/>
    <col min="1802" max="1802" width="27.140625" style="2" customWidth="1"/>
    <col min="1803" max="1803" width="12.42578125" style="2" customWidth="1"/>
    <col min="1804" max="1804" width="11.7109375" style="2" customWidth="1"/>
    <col min="1805" max="1805" width="18.140625" style="2" customWidth="1"/>
    <col min="1806" max="1806" width="18.28515625" style="2" customWidth="1"/>
    <col min="1807" max="1807" width="16.7109375" style="2" customWidth="1"/>
    <col min="1808" max="1808" width="17.85546875" style="2" customWidth="1"/>
    <col min="1809" max="1809" width="16.85546875" style="2" customWidth="1"/>
    <col min="1810" max="1810" width="15.7109375" style="2" bestFit="1" customWidth="1"/>
    <col min="1811" max="1811" width="15.28515625" style="2" customWidth="1"/>
    <col min="1812" max="1812" width="24.7109375" style="2" customWidth="1"/>
    <col min="1813" max="1813" width="10.28515625" style="2" customWidth="1"/>
    <col min="1814" max="1814" width="9.28515625" style="2" bestFit="1" customWidth="1"/>
    <col min="1815" max="2050" width="9.140625" style="2"/>
    <col min="2051" max="2051" width="15.85546875" style="2" customWidth="1"/>
    <col min="2052" max="2052" width="15.28515625" style="2" customWidth="1"/>
    <col min="2053" max="2053" width="16.85546875" style="2" customWidth="1"/>
    <col min="2054" max="2054" width="21.42578125" style="2" customWidth="1"/>
    <col min="2055" max="2055" width="16.7109375" style="2" customWidth="1"/>
    <col min="2056" max="2056" width="17.7109375" style="2" customWidth="1"/>
    <col min="2057" max="2057" width="16.140625" style="2" customWidth="1"/>
    <col min="2058" max="2058" width="27.140625" style="2" customWidth="1"/>
    <col min="2059" max="2059" width="12.42578125" style="2" customWidth="1"/>
    <col min="2060" max="2060" width="11.7109375" style="2" customWidth="1"/>
    <col min="2061" max="2061" width="18.140625" style="2" customWidth="1"/>
    <col min="2062" max="2062" width="18.28515625" style="2" customWidth="1"/>
    <col min="2063" max="2063" width="16.7109375" style="2" customWidth="1"/>
    <col min="2064" max="2064" width="17.85546875" style="2" customWidth="1"/>
    <col min="2065" max="2065" width="16.85546875" style="2" customWidth="1"/>
    <col min="2066" max="2066" width="15.7109375" style="2" bestFit="1" customWidth="1"/>
    <col min="2067" max="2067" width="15.28515625" style="2" customWidth="1"/>
    <col min="2068" max="2068" width="24.7109375" style="2" customWidth="1"/>
    <col min="2069" max="2069" width="10.28515625" style="2" customWidth="1"/>
    <col min="2070" max="2070" width="9.28515625" style="2" bestFit="1" customWidth="1"/>
    <col min="2071" max="2306" width="9.140625" style="2"/>
    <col min="2307" max="2307" width="15.85546875" style="2" customWidth="1"/>
    <col min="2308" max="2308" width="15.28515625" style="2" customWidth="1"/>
    <col min="2309" max="2309" width="16.85546875" style="2" customWidth="1"/>
    <col min="2310" max="2310" width="21.42578125" style="2" customWidth="1"/>
    <col min="2311" max="2311" width="16.7109375" style="2" customWidth="1"/>
    <col min="2312" max="2312" width="17.7109375" style="2" customWidth="1"/>
    <col min="2313" max="2313" width="16.140625" style="2" customWidth="1"/>
    <col min="2314" max="2314" width="27.140625" style="2" customWidth="1"/>
    <col min="2315" max="2315" width="12.42578125" style="2" customWidth="1"/>
    <col min="2316" max="2316" width="11.7109375" style="2" customWidth="1"/>
    <col min="2317" max="2317" width="18.140625" style="2" customWidth="1"/>
    <col min="2318" max="2318" width="18.28515625" style="2" customWidth="1"/>
    <col min="2319" max="2319" width="16.7109375" style="2" customWidth="1"/>
    <col min="2320" max="2320" width="17.85546875" style="2" customWidth="1"/>
    <col min="2321" max="2321" width="16.85546875" style="2" customWidth="1"/>
    <col min="2322" max="2322" width="15.7109375" style="2" bestFit="1" customWidth="1"/>
    <col min="2323" max="2323" width="15.28515625" style="2" customWidth="1"/>
    <col min="2324" max="2324" width="24.7109375" style="2" customWidth="1"/>
    <col min="2325" max="2325" width="10.28515625" style="2" customWidth="1"/>
    <col min="2326" max="2326" width="9.28515625" style="2" bestFit="1" customWidth="1"/>
    <col min="2327" max="2562" width="9.140625" style="2"/>
    <col min="2563" max="2563" width="15.85546875" style="2" customWidth="1"/>
    <col min="2564" max="2564" width="15.28515625" style="2" customWidth="1"/>
    <col min="2565" max="2565" width="16.85546875" style="2" customWidth="1"/>
    <col min="2566" max="2566" width="21.42578125" style="2" customWidth="1"/>
    <col min="2567" max="2567" width="16.7109375" style="2" customWidth="1"/>
    <col min="2568" max="2568" width="17.7109375" style="2" customWidth="1"/>
    <col min="2569" max="2569" width="16.140625" style="2" customWidth="1"/>
    <col min="2570" max="2570" width="27.140625" style="2" customWidth="1"/>
    <col min="2571" max="2571" width="12.42578125" style="2" customWidth="1"/>
    <col min="2572" max="2572" width="11.7109375" style="2" customWidth="1"/>
    <col min="2573" max="2573" width="18.140625" style="2" customWidth="1"/>
    <col min="2574" max="2574" width="18.28515625" style="2" customWidth="1"/>
    <col min="2575" max="2575" width="16.7109375" style="2" customWidth="1"/>
    <col min="2576" max="2576" width="17.85546875" style="2" customWidth="1"/>
    <col min="2577" max="2577" width="16.85546875" style="2" customWidth="1"/>
    <col min="2578" max="2578" width="15.7109375" style="2" bestFit="1" customWidth="1"/>
    <col min="2579" max="2579" width="15.28515625" style="2" customWidth="1"/>
    <col min="2580" max="2580" width="24.7109375" style="2" customWidth="1"/>
    <col min="2581" max="2581" width="10.28515625" style="2" customWidth="1"/>
    <col min="2582" max="2582" width="9.28515625" style="2" bestFit="1" customWidth="1"/>
    <col min="2583" max="2818" width="9.140625" style="2"/>
    <col min="2819" max="2819" width="15.85546875" style="2" customWidth="1"/>
    <col min="2820" max="2820" width="15.28515625" style="2" customWidth="1"/>
    <col min="2821" max="2821" width="16.85546875" style="2" customWidth="1"/>
    <col min="2822" max="2822" width="21.42578125" style="2" customWidth="1"/>
    <col min="2823" max="2823" width="16.7109375" style="2" customWidth="1"/>
    <col min="2824" max="2824" width="17.7109375" style="2" customWidth="1"/>
    <col min="2825" max="2825" width="16.140625" style="2" customWidth="1"/>
    <col min="2826" max="2826" width="27.140625" style="2" customWidth="1"/>
    <col min="2827" max="2827" width="12.42578125" style="2" customWidth="1"/>
    <col min="2828" max="2828" width="11.7109375" style="2" customWidth="1"/>
    <col min="2829" max="2829" width="18.140625" style="2" customWidth="1"/>
    <col min="2830" max="2830" width="18.28515625" style="2" customWidth="1"/>
    <col min="2831" max="2831" width="16.7109375" style="2" customWidth="1"/>
    <col min="2832" max="2832" width="17.85546875" style="2" customWidth="1"/>
    <col min="2833" max="2833" width="16.85546875" style="2" customWidth="1"/>
    <col min="2834" max="2834" width="15.7109375" style="2" bestFit="1" customWidth="1"/>
    <col min="2835" max="2835" width="15.28515625" style="2" customWidth="1"/>
    <col min="2836" max="2836" width="24.7109375" style="2" customWidth="1"/>
    <col min="2837" max="2837" width="10.28515625" style="2" customWidth="1"/>
    <col min="2838" max="2838" width="9.28515625" style="2" bestFit="1" customWidth="1"/>
    <col min="2839" max="3074" width="9.140625" style="2"/>
    <col min="3075" max="3075" width="15.85546875" style="2" customWidth="1"/>
    <col min="3076" max="3076" width="15.28515625" style="2" customWidth="1"/>
    <col min="3077" max="3077" width="16.85546875" style="2" customWidth="1"/>
    <col min="3078" max="3078" width="21.42578125" style="2" customWidth="1"/>
    <col min="3079" max="3079" width="16.7109375" style="2" customWidth="1"/>
    <col min="3080" max="3080" width="17.7109375" style="2" customWidth="1"/>
    <col min="3081" max="3081" width="16.140625" style="2" customWidth="1"/>
    <col min="3082" max="3082" width="27.140625" style="2" customWidth="1"/>
    <col min="3083" max="3083" width="12.42578125" style="2" customWidth="1"/>
    <col min="3084" max="3084" width="11.7109375" style="2" customWidth="1"/>
    <col min="3085" max="3085" width="18.140625" style="2" customWidth="1"/>
    <col min="3086" max="3086" width="18.28515625" style="2" customWidth="1"/>
    <col min="3087" max="3087" width="16.7109375" style="2" customWidth="1"/>
    <col min="3088" max="3088" width="17.85546875" style="2" customWidth="1"/>
    <col min="3089" max="3089" width="16.85546875" style="2" customWidth="1"/>
    <col min="3090" max="3090" width="15.7109375" style="2" bestFit="1" customWidth="1"/>
    <col min="3091" max="3091" width="15.28515625" style="2" customWidth="1"/>
    <col min="3092" max="3092" width="24.7109375" style="2" customWidth="1"/>
    <col min="3093" max="3093" width="10.28515625" style="2" customWidth="1"/>
    <col min="3094" max="3094" width="9.28515625" style="2" bestFit="1" customWidth="1"/>
    <col min="3095" max="3330" width="9.140625" style="2"/>
    <col min="3331" max="3331" width="15.85546875" style="2" customWidth="1"/>
    <col min="3332" max="3332" width="15.28515625" style="2" customWidth="1"/>
    <col min="3333" max="3333" width="16.85546875" style="2" customWidth="1"/>
    <col min="3334" max="3334" width="21.42578125" style="2" customWidth="1"/>
    <col min="3335" max="3335" width="16.7109375" style="2" customWidth="1"/>
    <col min="3336" max="3336" width="17.7109375" style="2" customWidth="1"/>
    <col min="3337" max="3337" width="16.140625" style="2" customWidth="1"/>
    <col min="3338" max="3338" width="27.140625" style="2" customWidth="1"/>
    <col min="3339" max="3339" width="12.42578125" style="2" customWidth="1"/>
    <col min="3340" max="3340" width="11.7109375" style="2" customWidth="1"/>
    <col min="3341" max="3341" width="18.140625" style="2" customWidth="1"/>
    <col min="3342" max="3342" width="18.28515625" style="2" customWidth="1"/>
    <col min="3343" max="3343" width="16.7109375" style="2" customWidth="1"/>
    <col min="3344" max="3344" width="17.85546875" style="2" customWidth="1"/>
    <col min="3345" max="3345" width="16.85546875" style="2" customWidth="1"/>
    <col min="3346" max="3346" width="15.7109375" style="2" bestFit="1" customWidth="1"/>
    <col min="3347" max="3347" width="15.28515625" style="2" customWidth="1"/>
    <col min="3348" max="3348" width="24.7109375" style="2" customWidth="1"/>
    <col min="3349" max="3349" width="10.28515625" style="2" customWidth="1"/>
    <col min="3350" max="3350" width="9.28515625" style="2" bestFit="1" customWidth="1"/>
    <col min="3351" max="3586" width="9.140625" style="2"/>
    <col min="3587" max="3587" width="15.85546875" style="2" customWidth="1"/>
    <col min="3588" max="3588" width="15.28515625" style="2" customWidth="1"/>
    <col min="3589" max="3589" width="16.85546875" style="2" customWidth="1"/>
    <col min="3590" max="3590" width="21.42578125" style="2" customWidth="1"/>
    <col min="3591" max="3591" width="16.7109375" style="2" customWidth="1"/>
    <col min="3592" max="3592" width="17.7109375" style="2" customWidth="1"/>
    <col min="3593" max="3593" width="16.140625" style="2" customWidth="1"/>
    <col min="3594" max="3594" width="27.140625" style="2" customWidth="1"/>
    <col min="3595" max="3595" width="12.42578125" style="2" customWidth="1"/>
    <col min="3596" max="3596" width="11.7109375" style="2" customWidth="1"/>
    <col min="3597" max="3597" width="18.140625" style="2" customWidth="1"/>
    <col min="3598" max="3598" width="18.28515625" style="2" customWidth="1"/>
    <col min="3599" max="3599" width="16.7109375" style="2" customWidth="1"/>
    <col min="3600" max="3600" width="17.85546875" style="2" customWidth="1"/>
    <col min="3601" max="3601" width="16.85546875" style="2" customWidth="1"/>
    <col min="3602" max="3602" width="15.7109375" style="2" bestFit="1" customWidth="1"/>
    <col min="3603" max="3603" width="15.28515625" style="2" customWidth="1"/>
    <col min="3604" max="3604" width="24.7109375" style="2" customWidth="1"/>
    <col min="3605" max="3605" width="10.28515625" style="2" customWidth="1"/>
    <col min="3606" max="3606" width="9.28515625" style="2" bestFit="1" customWidth="1"/>
    <col min="3607" max="3842" width="9.140625" style="2"/>
    <col min="3843" max="3843" width="15.85546875" style="2" customWidth="1"/>
    <col min="3844" max="3844" width="15.28515625" style="2" customWidth="1"/>
    <col min="3845" max="3845" width="16.85546875" style="2" customWidth="1"/>
    <col min="3846" max="3846" width="21.42578125" style="2" customWidth="1"/>
    <col min="3847" max="3847" width="16.7109375" style="2" customWidth="1"/>
    <col min="3848" max="3848" width="17.7109375" style="2" customWidth="1"/>
    <col min="3849" max="3849" width="16.140625" style="2" customWidth="1"/>
    <col min="3850" max="3850" width="27.140625" style="2" customWidth="1"/>
    <col min="3851" max="3851" width="12.42578125" style="2" customWidth="1"/>
    <col min="3852" max="3852" width="11.7109375" style="2" customWidth="1"/>
    <col min="3853" max="3853" width="18.140625" style="2" customWidth="1"/>
    <col min="3854" max="3854" width="18.28515625" style="2" customWidth="1"/>
    <col min="3855" max="3855" width="16.7109375" style="2" customWidth="1"/>
    <col min="3856" max="3856" width="17.85546875" style="2" customWidth="1"/>
    <col min="3857" max="3857" width="16.85546875" style="2" customWidth="1"/>
    <col min="3858" max="3858" width="15.7109375" style="2" bestFit="1" customWidth="1"/>
    <col min="3859" max="3859" width="15.28515625" style="2" customWidth="1"/>
    <col min="3860" max="3860" width="24.7109375" style="2" customWidth="1"/>
    <col min="3861" max="3861" width="10.28515625" style="2" customWidth="1"/>
    <col min="3862" max="3862" width="9.28515625" style="2" bestFit="1" customWidth="1"/>
    <col min="3863" max="4098" width="9.140625" style="2"/>
    <col min="4099" max="4099" width="15.85546875" style="2" customWidth="1"/>
    <col min="4100" max="4100" width="15.28515625" style="2" customWidth="1"/>
    <col min="4101" max="4101" width="16.85546875" style="2" customWidth="1"/>
    <col min="4102" max="4102" width="21.42578125" style="2" customWidth="1"/>
    <col min="4103" max="4103" width="16.7109375" style="2" customWidth="1"/>
    <col min="4104" max="4104" width="17.7109375" style="2" customWidth="1"/>
    <col min="4105" max="4105" width="16.140625" style="2" customWidth="1"/>
    <col min="4106" max="4106" width="27.140625" style="2" customWidth="1"/>
    <col min="4107" max="4107" width="12.42578125" style="2" customWidth="1"/>
    <col min="4108" max="4108" width="11.7109375" style="2" customWidth="1"/>
    <col min="4109" max="4109" width="18.140625" style="2" customWidth="1"/>
    <col min="4110" max="4110" width="18.28515625" style="2" customWidth="1"/>
    <col min="4111" max="4111" width="16.7109375" style="2" customWidth="1"/>
    <col min="4112" max="4112" width="17.85546875" style="2" customWidth="1"/>
    <col min="4113" max="4113" width="16.85546875" style="2" customWidth="1"/>
    <col min="4114" max="4114" width="15.7109375" style="2" bestFit="1" customWidth="1"/>
    <col min="4115" max="4115" width="15.28515625" style="2" customWidth="1"/>
    <col min="4116" max="4116" width="24.7109375" style="2" customWidth="1"/>
    <col min="4117" max="4117" width="10.28515625" style="2" customWidth="1"/>
    <col min="4118" max="4118" width="9.28515625" style="2" bestFit="1" customWidth="1"/>
    <col min="4119" max="4354" width="9.140625" style="2"/>
    <col min="4355" max="4355" width="15.85546875" style="2" customWidth="1"/>
    <col min="4356" max="4356" width="15.28515625" style="2" customWidth="1"/>
    <col min="4357" max="4357" width="16.85546875" style="2" customWidth="1"/>
    <col min="4358" max="4358" width="21.42578125" style="2" customWidth="1"/>
    <col min="4359" max="4359" width="16.7109375" style="2" customWidth="1"/>
    <col min="4360" max="4360" width="17.7109375" style="2" customWidth="1"/>
    <col min="4361" max="4361" width="16.140625" style="2" customWidth="1"/>
    <col min="4362" max="4362" width="27.140625" style="2" customWidth="1"/>
    <col min="4363" max="4363" width="12.42578125" style="2" customWidth="1"/>
    <col min="4364" max="4364" width="11.7109375" style="2" customWidth="1"/>
    <col min="4365" max="4365" width="18.140625" style="2" customWidth="1"/>
    <col min="4366" max="4366" width="18.28515625" style="2" customWidth="1"/>
    <col min="4367" max="4367" width="16.7109375" style="2" customWidth="1"/>
    <col min="4368" max="4368" width="17.85546875" style="2" customWidth="1"/>
    <col min="4369" max="4369" width="16.85546875" style="2" customWidth="1"/>
    <col min="4370" max="4370" width="15.7109375" style="2" bestFit="1" customWidth="1"/>
    <col min="4371" max="4371" width="15.28515625" style="2" customWidth="1"/>
    <col min="4372" max="4372" width="24.7109375" style="2" customWidth="1"/>
    <col min="4373" max="4373" width="10.28515625" style="2" customWidth="1"/>
    <col min="4374" max="4374" width="9.28515625" style="2" bestFit="1" customWidth="1"/>
    <col min="4375" max="4610" width="9.140625" style="2"/>
    <col min="4611" max="4611" width="15.85546875" style="2" customWidth="1"/>
    <col min="4612" max="4612" width="15.28515625" style="2" customWidth="1"/>
    <col min="4613" max="4613" width="16.85546875" style="2" customWidth="1"/>
    <col min="4614" max="4614" width="21.42578125" style="2" customWidth="1"/>
    <col min="4615" max="4615" width="16.7109375" style="2" customWidth="1"/>
    <col min="4616" max="4616" width="17.7109375" style="2" customWidth="1"/>
    <col min="4617" max="4617" width="16.140625" style="2" customWidth="1"/>
    <col min="4618" max="4618" width="27.140625" style="2" customWidth="1"/>
    <col min="4619" max="4619" width="12.42578125" style="2" customWidth="1"/>
    <col min="4620" max="4620" width="11.7109375" style="2" customWidth="1"/>
    <col min="4621" max="4621" width="18.140625" style="2" customWidth="1"/>
    <col min="4622" max="4622" width="18.28515625" style="2" customWidth="1"/>
    <col min="4623" max="4623" width="16.7109375" style="2" customWidth="1"/>
    <col min="4624" max="4624" width="17.85546875" style="2" customWidth="1"/>
    <col min="4625" max="4625" width="16.85546875" style="2" customWidth="1"/>
    <col min="4626" max="4626" width="15.7109375" style="2" bestFit="1" customWidth="1"/>
    <col min="4627" max="4627" width="15.28515625" style="2" customWidth="1"/>
    <col min="4628" max="4628" width="24.7109375" style="2" customWidth="1"/>
    <col min="4629" max="4629" width="10.28515625" style="2" customWidth="1"/>
    <col min="4630" max="4630" width="9.28515625" style="2" bestFit="1" customWidth="1"/>
    <col min="4631" max="4866" width="9.140625" style="2"/>
    <col min="4867" max="4867" width="15.85546875" style="2" customWidth="1"/>
    <col min="4868" max="4868" width="15.28515625" style="2" customWidth="1"/>
    <col min="4869" max="4869" width="16.85546875" style="2" customWidth="1"/>
    <col min="4870" max="4870" width="21.42578125" style="2" customWidth="1"/>
    <col min="4871" max="4871" width="16.7109375" style="2" customWidth="1"/>
    <col min="4872" max="4872" width="17.7109375" style="2" customWidth="1"/>
    <col min="4873" max="4873" width="16.140625" style="2" customWidth="1"/>
    <col min="4874" max="4874" width="27.140625" style="2" customWidth="1"/>
    <col min="4875" max="4875" width="12.42578125" style="2" customWidth="1"/>
    <col min="4876" max="4876" width="11.7109375" style="2" customWidth="1"/>
    <col min="4877" max="4877" width="18.140625" style="2" customWidth="1"/>
    <col min="4878" max="4878" width="18.28515625" style="2" customWidth="1"/>
    <col min="4879" max="4879" width="16.7109375" style="2" customWidth="1"/>
    <col min="4880" max="4880" width="17.85546875" style="2" customWidth="1"/>
    <col min="4881" max="4881" width="16.85546875" style="2" customWidth="1"/>
    <col min="4882" max="4882" width="15.7109375" style="2" bestFit="1" customWidth="1"/>
    <col min="4883" max="4883" width="15.28515625" style="2" customWidth="1"/>
    <col min="4884" max="4884" width="24.7109375" style="2" customWidth="1"/>
    <col min="4885" max="4885" width="10.28515625" style="2" customWidth="1"/>
    <col min="4886" max="4886" width="9.28515625" style="2" bestFit="1" customWidth="1"/>
    <col min="4887" max="5122" width="9.140625" style="2"/>
    <col min="5123" max="5123" width="15.85546875" style="2" customWidth="1"/>
    <col min="5124" max="5124" width="15.28515625" style="2" customWidth="1"/>
    <col min="5125" max="5125" width="16.85546875" style="2" customWidth="1"/>
    <col min="5126" max="5126" width="21.42578125" style="2" customWidth="1"/>
    <col min="5127" max="5127" width="16.7109375" style="2" customWidth="1"/>
    <col min="5128" max="5128" width="17.7109375" style="2" customWidth="1"/>
    <col min="5129" max="5129" width="16.140625" style="2" customWidth="1"/>
    <col min="5130" max="5130" width="27.140625" style="2" customWidth="1"/>
    <col min="5131" max="5131" width="12.42578125" style="2" customWidth="1"/>
    <col min="5132" max="5132" width="11.7109375" style="2" customWidth="1"/>
    <col min="5133" max="5133" width="18.140625" style="2" customWidth="1"/>
    <col min="5134" max="5134" width="18.28515625" style="2" customWidth="1"/>
    <col min="5135" max="5135" width="16.7109375" style="2" customWidth="1"/>
    <col min="5136" max="5136" width="17.85546875" style="2" customWidth="1"/>
    <col min="5137" max="5137" width="16.85546875" style="2" customWidth="1"/>
    <col min="5138" max="5138" width="15.7109375" style="2" bestFit="1" customWidth="1"/>
    <col min="5139" max="5139" width="15.28515625" style="2" customWidth="1"/>
    <col min="5140" max="5140" width="24.7109375" style="2" customWidth="1"/>
    <col min="5141" max="5141" width="10.28515625" style="2" customWidth="1"/>
    <col min="5142" max="5142" width="9.28515625" style="2" bestFit="1" customWidth="1"/>
    <col min="5143" max="5378" width="9.140625" style="2"/>
    <col min="5379" max="5379" width="15.85546875" style="2" customWidth="1"/>
    <col min="5380" max="5380" width="15.28515625" style="2" customWidth="1"/>
    <col min="5381" max="5381" width="16.85546875" style="2" customWidth="1"/>
    <col min="5382" max="5382" width="21.42578125" style="2" customWidth="1"/>
    <col min="5383" max="5383" width="16.7109375" style="2" customWidth="1"/>
    <col min="5384" max="5384" width="17.7109375" style="2" customWidth="1"/>
    <col min="5385" max="5385" width="16.140625" style="2" customWidth="1"/>
    <col min="5386" max="5386" width="27.140625" style="2" customWidth="1"/>
    <col min="5387" max="5387" width="12.42578125" style="2" customWidth="1"/>
    <col min="5388" max="5388" width="11.7109375" style="2" customWidth="1"/>
    <col min="5389" max="5389" width="18.140625" style="2" customWidth="1"/>
    <col min="5390" max="5390" width="18.28515625" style="2" customWidth="1"/>
    <col min="5391" max="5391" width="16.7109375" style="2" customWidth="1"/>
    <col min="5392" max="5392" width="17.85546875" style="2" customWidth="1"/>
    <col min="5393" max="5393" width="16.85546875" style="2" customWidth="1"/>
    <col min="5394" max="5394" width="15.7109375" style="2" bestFit="1" customWidth="1"/>
    <col min="5395" max="5395" width="15.28515625" style="2" customWidth="1"/>
    <col min="5396" max="5396" width="24.7109375" style="2" customWidth="1"/>
    <col min="5397" max="5397" width="10.28515625" style="2" customWidth="1"/>
    <col min="5398" max="5398" width="9.28515625" style="2" bestFit="1" customWidth="1"/>
    <col min="5399" max="5634" width="9.140625" style="2"/>
    <col min="5635" max="5635" width="15.85546875" style="2" customWidth="1"/>
    <col min="5636" max="5636" width="15.28515625" style="2" customWidth="1"/>
    <col min="5637" max="5637" width="16.85546875" style="2" customWidth="1"/>
    <col min="5638" max="5638" width="21.42578125" style="2" customWidth="1"/>
    <col min="5639" max="5639" width="16.7109375" style="2" customWidth="1"/>
    <col min="5640" max="5640" width="17.7109375" style="2" customWidth="1"/>
    <col min="5641" max="5641" width="16.140625" style="2" customWidth="1"/>
    <col min="5642" max="5642" width="27.140625" style="2" customWidth="1"/>
    <col min="5643" max="5643" width="12.42578125" style="2" customWidth="1"/>
    <col min="5644" max="5644" width="11.7109375" style="2" customWidth="1"/>
    <col min="5645" max="5645" width="18.140625" style="2" customWidth="1"/>
    <col min="5646" max="5646" width="18.28515625" style="2" customWidth="1"/>
    <col min="5647" max="5647" width="16.7109375" style="2" customWidth="1"/>
    <col min="5648" max="5648" width="17.85546875" style="2" customWidth="1"/>
    <col min="5649" max="5649" width="16.85546875" style="2" customWidth="1"/>
    <col min="5650" max="5650" width="15.7109375" style="2" bestFit="1" customWidth="1"/>
    <col min="5651" max="5651" width="15.28515625" style="2" customWidth="1"/>
    <col min="5652" max="5652" width="24.7109375" style="2" customWidth="1"/>
    <col min="5653" max="5653" width="10.28515625" style="2" customWidth="1"/>
    <col min="5654" max="5654" width="9.28515625" style="2" bestFit="1" customWidth="1"/>
    <col min="5655" max="5890" width="9.140625" style="2"/>
    <col min="5891" max="5891" width="15.85546875" style="2" customWidth="1"/>
    <col min="5892" max="5892" width="15.28515625" style="2" customWidth="1"/>
    <col min="5893" max="5893" width="16.85546875" style="2" customWidth="1"/>
    <col min="5894" max="5894" width="21.42578125" style="2" customWidth="1"/>
    <col min="5895" max="5895" width="16.7109375" style="2" customWidth="1"/>
    <col min="5896" max="5896" width="17.7109375" style="2" customWidth="1"/>
    <col min="5897" max="5897" width="16.140625" style="2" customWidth="1"/>
    <col min="5898" max="5898" width="27.140625" style="2" customWidth="1"/>
    <col min="5899" max="5899" width="12.42578125" style="2" customWidth="1"/>
    <col min="5900" max="5900" width="11.7109375" style="2" customWidth="1"/>
    <col min="5901" max="5901" width="18.140625" style="2" customWidth="1"/>
    <col min="5902" max="5902" width="18.28515625" style="2" customWidth="1"/>
    <col min="5903" max="5903" width="16.7109375" style="2" customWidth="1"/>
    <col min="5904" max="5904" width="17.85546875" style="2" customWidth="1"/>
    <col min="5905" max="5905" width="16.85546875" style="2" customWidth="1"/>
    <col min="5906" max="5906" width="15.7109375" style="2" bestFit="1" customWidth="1"/>
    <col min="5907" max="5907" width="15.28515625" style="2" customWidth="1"/>
    <col min="5908" max="5908" width="24.7109375" style="2" customWidth="1"/>
    <col min="5909" max="5909" width="10.28515625" style="2" customWidth="1"/>
    <col min="5910" max="5910" width="9.28515625" style="2" bestFit="1" customWidth="1"/>
    <col min="5911" max="6146" width="9.140625" style="2"/>
    <col min="6147" max="6147" width="15.85546875" style="2" customWidth="1"/>
    <col min="6148" max="6148" width="15.28515625" style="2" customWidth="1"/>
    <col min="6149" max="6149" width="16.85546875" style="2" customWidth="1"/>
    <col min="6150" max="6150" width="21.42578125" style="2" customWidth="1"/>
    <col min="6151" max="6151" width="16.7109375" style="2" customWidth="1"/>
    <col min="6152" max="6152" width="17.7109375" style="2" customWidth="1"/>
    <col min="6153" max="6153" width="16.140625" style="2" customWidth="1"/>
    <col min="6154" max="6154" width="27.140625" style="2" customWidth="1"/>
    <col min="6155" max="6155" width="12.42578125" style="2" customWidth="1"/>
    <col min="6156" max="6156" width="11.7109375" style="2" customWidth="1"/>
    <col min="6157" max="6157" width="18.140625" style="2" customWidth="1"/>
    <col min="6158" max="6158" width="18.28515625" style="2" customWidth="1"/>
    <col min="6159" max="6159" width="16.7109375" style="2" customWidth="1"/>
    <col min="6160" max="6160" width="17.85546875" style="2" customWidth="1"/>
    <col min="6161" max="6161" width="16.85546875" style="2" customWidth="1"/>
    <col min="6162" max="6162" width="15.7109375" style="2" bestFit="1" customWidth="1"/>
    <col min="6163" max="6163" width="15.28515625" style="2" customWidth="1"/>
    <col min="6164" max="6164" width="24.7109375" style="2" customWidth="1"/>
    <col min="6165" max="6165" width="10.28515625" style="2" customWidth="1"/>
    <col min="6166" max="6166" width="9.28515625" style="2" bestFit="1" customWidth="1"/>
    <col min="6167" max="6402" width="9.140625" style="2"/>
    <col min="6403" max="6403" width="15.85546875" style="2" customWidth="1"/>
    <col min="6404" max="6404" width="15.28515625" style="2" customWidth="1"/>
    <col min="6405" max="6405" width="16.85546875" style="2" customWidth="1"/>
    <col min="6406" max="6406" width="21.42578125" style="2" customWidth="1"/>
    <col min="6407" max="6407" width="16.7109375" style="2" customWidth="1"/>
    <col min="6408" max="6408" width="17.7109375" style="2" customWidth="1"/>
    <col min="6409" max="6409" width="16.140625" style="2" customWidth="1"/>
    <col min="6410" max="6410" width="27.140625" style="2" customWidth="1"/>
    <col min="6411" max="6411" width="12.42578125" style="2" customWidth="1"/>
    <col min="6412" max="6412" width="11.7109375" style="2" customWidth="1"/>
    <col min="6413" max="6413" width="18.140625" style="2" customWidth="1"/>
    <col min="6414" max="6414" width="18.28515625" style="2" customWidth="1"/>
    <col min="6415" max="6415" width="16.7109375" style="2" customWidth="1"/>
    <col min="6416" max="6416" width="17.85546875" style="2" customWidth="1"/>
    <col min="6417" max="6417" width="16.85546875" style="2" customWidth="1"/>
    <col min="6418" max="6418" width="15.7109375" style="2" bestFit="1" customWidth="1"/>
    <col min="6419" max="6419" width="15.28515625" style="2" customWidth="1"/>
    <col min="6420" max="6420" width="24.7109375" style="2" customWidth="1"/>
    <col min="6421" max="6421" width="10.28515625" style="2" customWidth="1"/>
    <col min="6422" max="6422" width="9.28515625" style="2" bestFit="1" customWidth="1"/>
    <col min="6423" max="6658" width="9.140625" style="2"/>
    <col min="6659" max="6659" width="15.85546875" style="2" customWidth="1"/>
    <col min="6660" max="6660" width="15.28515625" style="2" customWidth="1"/>
    <col min="6661" max="6661" width="16.85546875" style="2" customWidth="1"/>
    <col min="6662" max="6662" width="21.42578125" style="2" customWidth="1"/>
    <col min="6663" max="6663" width="16.7109375" style="2" customWidth="1"/>
    <col min="6664" max="6664" width="17.7109375" style="2" customWidth="1"/>
    <col min="6665" max="6665" width="16.140625" style="2" customWidth="1"/>
    <col min="6666" max="6666" width="27.140625" style="2" customWidth="1"/>
    <col min="6667" max="6667" width="12.42578125" style="2" customWidth="1"/>
    <col min="6668" max="6668" width="11.7109375" style="2" customWidth="1"/>
    <col min="6669" max="6669" width="18.140625" style="2" customWidth="1"/>
    <col min="6670" max="6670" width="18.28515625" style="2" customWidth="1"/>
    <col min="6671" max="6671" width="16.7109375" style="2" customWidth="1"/>
    <col min="6672" max="6672" width="17.85546875" style="2" customWidth="1"/>
    <col min="6673" max="6673" width="16.85546875" style="2" customWidth="1"/>
    <col min="6674" max="6674" width="15.7109375" style="2" bestFit="1" customWidth="1"/>
    <col min="6675" max="6675" width="15.28515625" style="2" customWidth="1"/>
    <col min="6676" max="6676" width="24.7109375" style="2" customWidth="1"/>
    <col min="6677" max="6677" width="10.28515625" style="2" customWidth="1"/>
    <col min="6678" max="6678" width="9.28515625" style="2" bestFit="1" customWidth="1"/>
    <col min="6679" max="6914" width="9.140625" style="2"/>
    <col min="6915" max="6915" width="15.85546875" style="2" customWidth="1"/>
    <col min="6916" max="6916" width="15.28515625" style="2" customWidth="1"/>
    <col min="6917" max="6917" width="16.85546875" style="2" customWidth="1"/>
    <col min="6918" max="6918" width="21.42578125" style="2" customWidth="1"/>
    <col min="6919" max="6919" width="16.7109375" style="2" customWidth="1"/>
    <col min="6920" max="6920" width="17.7109375" style="2" customWidth="1"/>
    <col min="6921" max="6921" width="16.140625" style="2" customWidth="1"/>
    <col min="6922" max="6922" width="27.140625" style="2" customWidth="1"/>
    <col min="6923" max="6923" width="12.42578125" style="2" customWidth="1"/>
    <col min="6924" max="6924" width="11.7109375" style="2" customWidth="1"/>
    <col min="6925" max="6925" width="18.140625" style="2" customWidth="1"/>
    <col min="6926" max="6926" width="18.28515625" style="2" customWidth="1"/>
    <col min="6927" max="6927" width="16.7109375" style="2" customWidth="1"/>
    <col min="6928" max="6928" width="17.85546875" style="2" customWidth="1"/>
    <col min="6929" max="6929" width="16.85546875" style="2" customWidth="1"/>
    <col min="6930" max="6930" width="15.7109375" style="2" bestFit="1" customWidth="1"/>
    <col min="6931" max="6931" width="15.28515625" style="2" customWidth="1"/>
    <col min="6932" max="6932" width="24.7109375" style="2" customWidth="1"/>
    <col min="6933" max="6933" width="10.28515625" style="2" customWidth="1"/>
    <col min="6934" max="6934" width="9.28515625" style="2" bestFit="1" customWidth="1"/>
    <col min="6935" max="7170" width="9.140625" style="2"/>
    <col min="7171" max="7171" width="15.85546875" style="2" customWidth="1"/>
    <col min="7172" max="7172" width="15.28515625" style="2" customWidth="1"/>
    <col min="7173" max="7173" width="16.85546875" style="2" customWidth="1"/>
    <col min="7174" max="7174" width="21.42578125" style="2" customWidth="1"/>
    <col min="7175" max="7175" width="16.7109375" style="2" customWidth="1"/>
    <col min="7176" max="7176" width="17.7109375" style="2" customWidth="1"/>
    <col min="7177" max="7177" width="16.140625" style="2" customWidth="1"/>
    <col min="7178" max="7178" width="27.140625" style="2" customWidth="1"/>
    <col min="7179" max="7179" width="12.42578125" style="2" customWidth="1"/>
    <col min="7180" max="7180" width="11.7109375" style="2" customWidth="1"/>
    <col min="7181" max="7181" width="18.140625" style="2" customWidth="1"/>
    <col min="7182" max="7182" width="18.28515625" style="2" customWidth="1"/>
    <col min="7183" max="7183" width="16.7109375" style="2" customWidth="1"/>
    <col min="7184" max="7184" width="17.85546875" style="2" customWidth="1"/>
    <col min="7185" max="7185" width="16.85546875" style="2" customWidth="1"/>
    <col min="7186" max="7186" width="15.7109375" style="2" bestFit="1" customWidth="1"/>
    <col min="7187" max="7187" width="15.28515625" style="2" customWidth="1"/>
    <col min="7188" max="7188" width="24.7109375" style="2" customWidth="1"/>
    <col min="7189" max="7189" width="10.28515625" style="2" customWidth="1"/>
    <col min="7190" max="7190" width="9.28515625" style="2" bestFit="1" customWidth="1"/>
    <col min="7191" max="7426" width="9.140625" style="2"/>
    <col min="7427" max="7427" width="15.85546875" style="2" customWidth="1"/>
    <col min="7428" max="7428" width="15.28515625" style="2" customWidth="1"/>
    <col min="7429" max="7429" width="16.85546875" style="2" customWidth="1"/>
    <col min="7430" max="7430" width="21.42578125" style="2" customWidth="1"/>
    <col min="7431" max="7431" width="16.7109375" style="2" customWidth="1"/>
    <col min="7432" max="7432" width="17.7109375" style="2" customWidth="1"/>
    <col min="7433" max="7433" width="16.140625" style="2" customWidth="1"/>
    <col min="7434" max="7434" width="27.140625" style="2" customWidth="1"/>
    <col min="7435" max="7435" width="12.42578125" style="2" customWidth="1"/>
    <col min="7436" max="7436" width="11.7109375" style="2" customWidth="1"/>
    <col min="7437" max="7437" width="18.140625" style="2" customWidth="1"/>
    <col min="7438" max="7438" width="18.28515625" style="2" customWidth="1"/>
    <col min="7439" max="7439" width="16.7109375" style="2" customWidth="1"/>
    <col min="7440" max="7440" width="17.85546875" style="2" customWidth="1"/>
    <col min="7441" max="7441" width="16.85546875" style="2" customWidth="1"/>
    <col min="7442" max="7442" width="15.7109375" style="2" bestFit="1" customWidth="1"/>
    <col min="7443" max="7443" width="15.28515625" style="2" customWidth="1"/>
    <col min="7444" max="7444" width="24.7109375" style="2" customWidth="1"/>
    <col min="7445" max="7445" width="10.28515625" style="2" customWidth="1"/>
    <col min="7446" max="7446" width="9.28515625" style="2" bestFit="1" customWidth="1"/>
    <col min="7447" max="7682" width="9.140625" style="2"/>
    <col min="7683" max="7683" width="15.85546875" style="2" customWidth="1"/>
    <col min="7684" max="7684" width="15.28515625" style="2" customWidth="1"/>
    <col min="7685" max="7685" width="16.85546875" style="2" customWidth="1"/>
    <col min="7686" max="7686" width="21.42578125" style="2" customWidth="1"/>
    <col min="7687" max="7687" width="16.7109375" style="2" customWidth="1"/>
    <col min="7688" max="7688" width="17.7109375" style="2" customWidth="1"/>
    <col min="7689" max="7689" width="16.140625" style="2" customWidth="1"/>
    <col min="7690" max="7690" width="27.140625" style="2" customWidth="1"/>
    <col min="7691" max="7691" width="12.42578125" style="2" customWidth="1"/>
    <col min="7692" max="7692" width="11.7109375" style="2" customWidth="1"/>
    <col min="7693" max="7693" width="18.140625" style="2" customWidth="1"/>
    <col min="7694" max="7694" width="18.28515625" style="2" customWidth="1"/>
    <col min="7695" max="7695" width="16.7109375" style="2" customWidth="1"/>
    <col min="7696" max="7696" width="17.85546875" style="2" customWidth="1"/>
    <col min="7697" max="7697" width="16.85546875" style="2" customWidth="1"/>
    <col min="7698" max="7698" width="15.7109375" style="2" bestFit="1" customWidth="1"/>
    <col min="7699" max="7699" width="15.28515625" style="2" customWidth="1"/>
    <col min="7700" max="7700" width="24.7109375" style="2" customWidth="1"/>
    <col min="7701" max="7701" width="10.28515625" style="2" customWidth="1"/>
    <col min="7702" max="7702" width="9.28515625" style="2" bestFit="1" customWidth="1"/>
    <col min="7703" max="7938" width="9.140625" style="2"/>
    <col min="7939" max="7939" width="15.85546875" style="2" customWidth="1"/>
    <col min="7940" max="7940" width="15.28515625" style="2" customWidth="1"/>
    <col min="7941" max="7941" width="16.85546875" style="2" customWidth="1"/>
    <col min="7942" max="7942" width="21.42578125" style="2" customWidth="1"/>
    <col min="7943" max="7943" width="16.7109375" style="2" customWidth="1"/>
    <col min="7944" max="7944" width="17.7109375" style="2" customWidth="1"/>
    <col min="7945" max="7945" width="16.140625" style="2" customWidth="1"/>
    <col min="7946" max="7946" width="27.140625" style="2" customWidth="1"/>
    <col min="7947" max="7947" width="12.42578125" style="2" customWidth="1"/>
    <col min="7948" max="7948" width="11.7109375" style="2" customWidth="1"/>
    <col min="7949" max="7949" width="18.140625" style="2" customWidth="1"/>
    <col min="7950" max="7950" width="18.28515625" style="2" customWidth="1"/>
    <col min="7951" max="7951" width="16.7109375" style="2" customWidth="1"/>
    <col min="7952" max="7952" width="17.85546875" style="2" customWidth="1"/>
    <col min="7953" max="7953" width="16.85546875" style="2" customWidth="1"/>
    <col min="7954" max="7954" width="15.7109375" style="2" bestFit="1" customWidth="1"/>
    <col min="7955" max="7955" width="15.28515625" style="2" customWidth="1"/>
    <col min="7956" max="7956" width="24.7109375" style="2" customWidth="1"/>
    <col min="7957" max="7957" width="10.28515625" style="2" customWidth="1"/>
    <col min="7958" max="7958" width="9.28515625" style="2" bestFit="1" customWidth="1"/>
    <col min="7959" max="8194" width="9.140625" style="2"/>
    <col min="8195" max="8195" width="15.85546875" style="2" customWidth="1"/>
    <col min="8196" max="8196" width="15.28515625" style="2" customWidth="1"/>
    <col min="8197" max="8197" width="16.85546875" style="2" customWidth="1"/>
    <col min="8198" max="8198" width="21.42578125" style="2" customWidth="1"/>
    <col min="8199" max="8199" width="16.7109375" style="2" customWidth="1"/>
    <col min="8200" max="8200" width="17.7109375" style="2" customWidth="1"/>
    <col min="8201" max="8201" width="16.140625" style="2" customWidth="1"/>
    <col min="8202" max="8202" width="27.140625" style="2" customWidth="1"/>
    <col min="8203" max="8203" width="12.42578125" style="2" customWidth="1"/>
    <col min="8204" max="8204" width="11.7109375" style="2" customWidth="1"/>
    <col min="8205" max="8205" width="18.140625" style="2" customWidth="1"/>
    <col min="8206" max="8206" width="18.28515625" style="2" customWidth="1"/>
    <col min="8207" max="8207" width="16.7109375" style="2" customWidth="1"/>
    <col min="8208" max="8208" width="17.85546875" style="2" customWidth="1"/>
    <col min="8209" max="8209" width="16.85546875" style="2" customWidth="1"/>
    <col min="8210" max="8210" width="15.7109375" style="2" bestFit="1" customWidth="1"/>
    <col min="8211" max="8211" width="15.28515625" style="2" customWidth="1"/>
    <col min="8212" max="8212" width="24.7109375" style="2" customWidth="1"/>
    <col min="8213" max="8213" width="10.28515625" style="2" customWidth="1"/>
    <col min="8214" max="8214" width="9.28515625" style="2" bestFit="1" customWidth="1"/>
    <col min="8215" max="8450" width="9.140625" style="2"/>
    <col min="8451" max="8451" width="15.85546875" style="2" customWidth="1"/>
    <col min="8452" max="8452" width="15.28515625" style="2" customWidth="1"/>
    <col min="8453" max="8453" width="16.85546875" style="2" customWidth="1"/>
    <col min="8454" max="8454" width="21.42578125" style="2" customWidth="1"/>
    <col min="8455" max="8455" width="16.7109375" style="2" customWidth="1"/>
    <col min="8456" max="8456" width="17.7109375" style="2" customWidth="1"/>
    <col min="8457" max="8457" width="16.140625" style="2" customWidth="1"/>
    <col min="8458" max="8458" width="27.140625" style="2" customWidth="1"/>
    <col min="8459" max="8459" width="12.42578125" style="2" customWidth="1"/>
    <col min="8460" max="8460" width="11.7109375" style="2" customWidth="1"/>
    <col min="8461" max="8461" width="18.140625" style="2" customWidth="1"/>
    <col min="8462" max="8462" width="18.28515625" style="2" customWidth="1"/>
    <col min="8463" max="8463" width="16.7109375" style="2" customWidth="1"/>
    <col min="8464" max="8464" width="17.85546875" style="2" customWidth="1"/>
    <col min="8465" max="8465" width="16.85546875" style="2" customWidth="1"/>
    <col min="8466" max="8466" width="15.7109375" style="2" bestFit="1" customWidth="1"/>
    <col min="8467" max="8467" width="15.28515625" style="2" customWidth="1"/>
    <col min="8468" max="8468" width="24.7109375" style="2" customWidth="1"/>
    <col min="8469" max="8469" width="10.28515625" style="2" customWidth="1"/>
    <col min="8470" max="8470" width="9.28515625" style="2" bestFit="1" customWidth="1"/>
    <col min="8471" max="8706" width="9.140625" style="2"/>
    <col min="8707" max="8707" width="15.85546875" style="2" customWidth="1"/>
    <col min="8708" max="8708" width="15.28515625" style="2" customWidth="1"/>
    <col min="8709" max="8709" width="16.85546875" style="2" customWidth="1"/>
    <col min="8710" max="8710" width="21.42578125" style="2" customWidth="1"/>
    <col min="8711" max="8711" width="16.7109375" style="2" customWidth="1"/>
    <col min="8712" max="8712" width="17.7109375" style="2" customWidth="1"/>
    <col min="8713" max="8713" width="16.140625" style="2" customWidth="1"/>
    <col min="8714" max="8714" width="27.140625" style="2" customWidth="1"/>
    <col min="8715" max="8715" width="12.42578125" style="2" customWidth="1"/>
    <col min="8716" max="8716" width="11.7109375" style="2" customWidth="1"/>
    <col min="8717" max="8717" width="18.140625" style="2" customWidth="1"/>
    <col min="8718" max="8718" width="18.28515625" style="2" customWidth="1"/>
    <col min="8719" max="8719" width="16.7109375" style="2" customWidth="1"/>
    <col min="8720" max="8720" width="17.85546875" style="2" customWidth="1"/>
    <col min="8721" max="8721" width="16.85546875" style="2" customWidth="1"/>
    <col min="8722" max="8722" width="15.7109375" style="2" bestFit="1" customWidth="1"/>
    <col min="8723" max="8723" width="15.28515625" style="2" customWidth="1"/>
    <col min="8724" max="8724" width="24.7109375" style="2" customWidth="1"/>
    <col min="8725" max="8725" width="10.28515625" style="2" customWidth="1"/>
    <col min="8726" max="8726" width="9.28515625" style="2" bestFit="1" customWidth="1"/>
    <col min="8727" max="8962" width="9.140625" style="2"/>
    <col min="8963" max="8963" width="15.85546875" style="2" customWidth="1"/>
    <col min="8964" max="8964" width="15.28515625" style="2" customWidth="1"/>
    <col min="8965" max="8965" width="16.85546875" style="2" customWidth="1"/>
    <col min="8966" max="8966" width="21.42578125" style="2" customWidth="1"/>
    <col min="8967" max="8967" width="16.7109375" style="2" customWidth="1"/>
    <col min="8968" max="8968" width="17.7109375" style="2" customWidth="1"/>
    <col min="8969" max="8969" width="16.140625" style="2" customWidth="1"/>
    <col min="8970" max="8970" width="27.140625" style="2" customWidth="1"/>
    <col min="8971" max="8971" width="12.42578125" style="2" customWidth="1"/>
    <col min="8972" max="8972" width="11.7109375" style="2" customWidth="1"/>
    <col min="8973" max="8973" width="18.140625" style="2" customWidth="1"/>
    <col min="8974" max="8974" width="18.28515625" style="2" customWidth="1"/>
    <col min="8975" max="8975" width="16.7109375" style="2" customWidth="1"/>
    <col min="8976" max="8976" width="17.85546875" style="2" customWidth="1"/>
    <col min="8977" max="8977" width="16.85546875" style="2" customWidth="1"/>
    <col min="8978" max="8978" width="15.7109375" style="2" bestFit="1" customWidth="1"/>
    <col min="8979" max="8979" width="15.28515625" style="2" customWidth="1"/>
    <col min="8980" max="8980" width="24.7109375" style="2" customWidth="1"/>
    <col min="8981" max="8981" width="10.28515625" style="2" customWidth="1"/>
    <col min="8982" max="8982" width="9.28515625" style="2" bestFit="1" customWidth="1"/>
    <col min="8983" max="9218" width="9.140625" style="2"/>
    <col min="9219" max="9219" width="15.85546875" style="2" customWidth="1"/>
    <col min="9220" max="9220" width="15.28515625" style="2" customWidth="1"/>
    <col min="9221" max="9221" width="16.85546875" style="2" customWidth="1"/>
    <col min="9222" max="9222" width="21.42578125" style="2" customWidth="1"/>
    <col min="9223" max="9223" width="16.7109375" style="2" customWidth="1"/>
    <col min="9224" max="9224" width="17.7109375" style="2" customWidth="1"/>
    <col min="9225" max="9225" width="16.140625" style="2" customWidth="1"/>
    <col min="9226" max="9226" width="27.140625" style="2" customWidth="1"/>
    <col min="9227" max="9227" width="12.42578125" style="2" customWidth="1"/>
    <col min="9228" max="9228" width="11.7109375" style="2" customWidth="1"/>
    <col min="9229" max="9229" width="18.140625" style="2" customWidth="1"/>
    <col min="9230" max="9230" width="18.28515625" style="2" customWidth="1"/>
    <col min="9231" max="9231" width="16.7109375" style="2" customWidth="1"/>
    <col min="9232" max="9232" width="17.85546875" style="2" customWidth="1"/>
    <col min="9233" max="9233" width="16.85546875" style="2" customWidth="1"/>
    <col min="9234" max="9234" width="15.7109375" style="2" bestFit="1" customWidth="1"/>
    <col min="9235" max="9235" width="15.28515625" style="2" customWidth="1"/>
    <col min="9236" max="9236" width="24.7109375" style="2" customWidth="1"/>
    <col min="9237" max="9237" width="10.28515625" style="2" customWidth="1"/>
    <col min="9238" max="9238" width="9.28515625" style="2" bestFit="1" customWidth="1"/>
    <col min="9239" max="9474" width="9.140625" style="2"/>
    <col min="9475" max="9475" width="15.85546875" style="2" customWidth="1"/>
    <col min="9476" max="9476" width="15.28515625" style="2" customWidth="1"/>
    <col min="9477" max="9477" width="16.85546875" style="2" customWidth="1"/>
    <col min="9478" max="9478" width="21.42578125" style="2" customWidth="1"/>
    <col min="9479" max="9479" width="16.7109375" style="2" customWidth="1"/>
    <col min="9480" max="9480" width="17.7109375" style="2" customWidth="1"/>
    <col min="9481" max="9481" width="16.140625" style="2" customWidth="1"/>
    <col min="9482" max="9482" width="27.140625" style="2" customWidth="1"/>
    <col min="9483" max="9483" width="12.42578125" style="2" customWidth="1"/>
    <col min="9484" max="9484" width="11.7109375" style="2" customWidth="1"/>
    <col min="9485" max="9485" width="18.140625" style="2" customWidth="1"/>
    <col min="9486" max="9486" width="18.28515625" style="2" customWidth="1"/>
    <col min="9487" max="9487" width="16.7109375" style="2" customWidth="1"/>
    <col min="9488" max="9488" width="17.85546875" style="2" customWidth="1"/>
    <col min="9489" max="9489" width="16.85546875" style="2" customWidth="1"/>
    <col min="9490" max="9490" width="15.7109375" style="2" bestFit="1" customWidth="1"/>
    <col min="9491" max="9491" width="15.28515625" style="2" customWidth="1"/>
    <col min="9492" max="9492" width="24.7109375" style="2" customWidth="1"/>
    <col min="9493" max="9493" width="10.28515625" style="2" customWidth="1"/>
    <col min="9494" max="9494" width="9.28515625" style="2" bestFit="1" customWidth="1"/>
    <col min="9495" max="9730" width="9.140625" style="2"/>
    <col min="9731" max="9731" width="15.85546875" style="2" customWidth="1"/>
    <col min="9732" max="9732" width="15.28515625" style="2" customWidth="1"/>
    <col min="9733" max="9733" width="16.85546875" style="2" customWidth="1"/>
    <col min="9734" max="9734" width="21.42578125" style="2" customWidth="1"/>
    <col min="9735" max="9735" width="16.7109375" style="2" customWidth="1"/>
    <col min="9736" max="9736" width="17.7109375" style="2" customWidth="1"/>
    <col min="9737" max="9737" width="16.140625" style="2" customWidth="1"/>
    <col min="9738" max="9738" width="27.140625" style="2" customWidth="1"/>
    <col min="9739" max="9739" width="12.42578125" style="2" customWidth="1"/>
    <col min="9740" max="9740" width="11.7109375" style="2" customWidth="1"/>
    <col min="9741" max="9741" width="18.140625" style="2" customWidth="1"/>
    <col min="9742" max="9742" width="18.28515625" style="2" customWidth="1"/>
    <col min="9743" max="9743" width="16.7109375" style="2" customWidth="1"/>
    <col min="9744" max="9744" width="17.85546875" style="2" customWidth="1"/>
    <col min="9745" max="9745" width="16.85546875" style="2" customWidth="1"/>
    <col min="9746" max="9746" width="15.7109375" style="2" bestFit="1" customWidth="1"/>
    <col min="9747" max="9747" width="15.28515625" style="2" customWidth="1"/>
    <col min="9748" max="9748" width="24.7109375" style="2" customWidth="1"/>
    <col min="9749" max="9749" width="10.28515625" style="2" customWidth="1"/>
    <col min="9750" max="9750" width="9.28515625" style="2" bestFit="1" customWidth="1"/>
    <col min="9751" max="9986" width="9.140625" style="2"/>
    <col min="9987" max="9987" width="15.85546875" style="2" customWidth="1"/>
    <col min="9988" max="9988" width="15.28515625" style="2" customWidth="1"/>
    <col min="9989" max="9989" width="16.85546875" style="2" customWidth="1"/>
    <col min="9990" max="9990" width="21.42578125" style="2" customWidth="1"/>
    <col min="9991" max="9991" width="16.7109375" style="2" customWidth="1"/>
    <col min="9992" max="9992" width="17.7109375" style="2" customWidth="1"/>
    <col min="9993" max="9993" width="16.140625" style="2" customWidth="1"/>
    <col min="9994" max="9994" width="27.140625" style="2" customWidth="1"/>
    <col min="9995" max="9995" width="12.42578125" style="2" customWidth="1"/>
    <col min="9996" max="9996" width="11.7109375" style="2" customWidth="1"/>
    <col min="9997" max="9997" width="18.140625" style="2" customWidth="1"/>
    <col min="9998" max="9998" width="18.28515625" style="2" customWidth="1"/>
    <col min="9999" max="9999" width="16.7109375" style="2" customWidth="1"/>
    <col min="10000" max="10000" width="17.85546875" style="2" customWidth="1"/>
    <col min="10001" max="10001" width="16.85546875" style="2" customWidth="1"/>
    <col min="10002" max="10002" width="15.7109375" style="2" bestFit="1" customWidth="1"/>
    <col min="10003" max="10003" width="15.28515625" style="2" customWidth="1"/>
    <col min="10004" max="10004" width="24.7109375" style="2" customWidth="1"/>
    <col min="10005" max="10005" width="10.28515625" style="2" customWidth="1"/>
    <col min="10006" max="10006" width="9.28515625" style="2" bestFit="1" customWidth="1"/>
    <col min="10007" max="10242" width="9.140625" style="2"/>
    <col min="10243" max="10243" width="15.85546875" style="2" customWidth="1"/>
    <col min="10244" max="10244" width="15.28515625" style="2" customWidth="1"/>
    <col min="10245" max="10245" width="16.85546875" style="2" customWidth="1"/>
    <col min="10246" max="10246" width="21.42578125" style="2" customWidth="1"/>
    <col min="10247" max="10247" width="16.7109375" style="2" customWidth="1"/>
    <col min="10248" max="10248" width="17.7109375" style="2" customWidth="1"/>
    <col min="10249" max="10249" width="16.140625" style="2" customWidth="1"/>
    <col min="10250" max="10250" width="27.140625" style="2" customWidth="1"/>
    <col min="10251" max="10251" width="12.42578125" style="2" customWidth="1"/>
    <col min="10252" max="10252" width="11.7109375" style="2" customWidth="1"/>
    <col min="10253" max="10253" width="18.140625" style="2" customWidth="1"/>
    <col min="10254" max="10254" width="18.28515625" style="2" customWidth="1"/>
    <col min="10255" max="10255" width="16.7109375" style="2" customWidth="1"/>
    <col min="10256" max="10256" width="17.85546875" style="2" customWidth="1"/>
    <col min="10257" max="10257" width="16.85546875" style="2" customWidth="1"/>
    <col min="10258" max="10258" width="15.7109375" style="2" bestFit="1" customWidth="1"/>
    <col min="10259" max="10259" width="15.28515625" style="2" customWidth="1"/>
    <col min="10260" max="10260" width="24.7109375" style="2" customWidth="1"/>
    <col min="10261" max="10261" width="10.28515625" style="2" customWidth="1"/>
    <col min="10262" max="10262" width="9.28515625" style="2" bestFit="1" customWidth="1"/>
    <col min="10263" max="10498" width="9.140625" style="2"/>
    <col min="10499" max="10499" width="15.85546875" style="2" customWidth="1"/>
    <col min="10500" max="10500" width="15.28515625" style="2" customWidth="1"/>
    <col min="10501" max="10501" width="16.85546875" style="2" customWidth="1"/>
    <col min="10502" max="10502" width="21.42578125" style="2" customWidth="1"/>
    <col min="10503" max="10503" width="16.7109375" style="2" customWidth="1"/>
    <col min="10504" max="10504" width="17.7109375" style="2" customWidth="1"/>
    <col min="10505" max="10505" width="16.140625" style="2" customWidth="1"/>
    <col min="10506" max="10506" width="27.140625" style="2" customWidth="1"/>
    <col min="10507" max="10507" width="12.42578125" style="2" customWidth="1"/>
    <col min="10508" max="10508" width="11.7109375" style="2" customWidth="1"/>
    <col min="10509" max="10509" width="18.140625" style="2" customWidth="1"/>
    <col min="10510" max="10510" width="18.28515625" style="2" customWidth="1"/>
    <col min="10511" max="10511" width="16.7109375" style="2" customWidth="1"/>
    <col min="10512" max="10512" width="17.85546875" style="2" customWidth="1"/>
    <col min="10513" max="10513" width="16.85546875" style="2" customWidth="1"/>
    <col min="10514" max="10514" width="15.7109375" style="2" bestFit="1" customWidth="1"/>
    <col min="10515" max="10515" width="15.28515625" style="2" customWidth="1"/>
    <col min="10516" max="10516" width="24.7109375" style="2" customWidth="1"/>
    <col min="10517" max="10517" width="10.28515625" style="2" customWidth="1"/>
    <col min="10518" max="10518" width="9.28515625" style="2" bestFit="1" customWidth="1"/>
    <col min="10519" max="10754" width="9.140625" style="2"/>
    <col min="10755" max="10755" width="15.85546875" style="2" customWidth="1"/>
    <col min="10756" max="10756" width="15.28515625" style="2" customWidth="1"/>
    <col min="10757" max="10757" width="16.85546875" style="2" customWidth="1"/>
    <col min="10758" max="10758" width="21.42578125" style="2" customWidth="1"/>
    <col min="10759" max="10759" width="16.7109375" style="2" customWidth="1"/>
    <col min="10760" max="10760" width="17.7109375" style="2" customWidth="1"/>
    <col min="10761" max="10761" width="16.140625" style="2" customWidth="1"/>
    <col min="10762" max="10762" width="27.140625" style="2" customWidth="1"/>
    <col min="10763" max="10763" width="12.42578125" style="2" customWidth="1"/>
    <col min="10764" max="10764" width="11.7109375" style="2" customWidth="1"/>
    <col min="10765" max="10765" width="18.140625" style="2" customWidth="1"/>
    <col min="10766" max="10766" width="18.28515625" style="2" customWidth="1"/>
    <col min="10767" max="10767" width="16.7109375" style="2" customWidth="1"/>
    <col min="10768" max="10768" width="17.85546875" style="2" customWidth="1"/>
    <col min="10769" max="10769" width="16.85546875" style="2" customWidth="1"/>
    <col min="10770" max="10770" width="15.7109375" style="2" bestFit="1" customWidth="1"/>
    <col min="10771" max="10771" width="15.28515625" style="2" customWidth="1"/>
    <col min="10772" max="10772" width="24.7109375" style="2" customWidth="1"/>
    <col min="10773" max="10773" width="10.28515625" style="2" customWidth="1"/>
    <col min="10774" max="10774" width="9.28515625" style="2" bestFit="1" customWidth="1"/>
    <col min="10775" max="11010" width="9.140625" style="2"/>
    <col min="11011" max="11011" width="15.85546875" style="2" customWidth="1"/>
    <col min="11012" max="11012" width="15.28515625" style="2" customWidth="1"/>
    <col min="11013" max="11013" width="16.85546875" style="2" customWidth="1"/>
    <col min="11014" max="11014" width="21.42578125" style="2" customWidth="1"/>
    <col min="11015" max="11015" width="16.7109375" style="2" customWidth="1"/>
    <col min="11016" max="11016" width="17.7109375" style="2" customWidth="1"/>
    <col min="11017" max="11017" width="16.140625" style="2" customWidth="1"/>
    <col min="11018" max="11018" width="27.140625" style="2" customWidth="1"/>
    <col min="11019" max="11019" width="12.42578125" style="2" customWidth="1"/>
    <col min="11020" max="11020" width="11.7109375" style="2" customWidth="1"/>
    <col min="11021" max="11021" width="18.140625" style="2" customWidth="1"/>
    <col min="11022" max="11022" width="18.28515625" style="2" customWidth="1"/>
    <col min="11023" max="11023" width="16.7109375" style="2" customWidth="1"/>
    <col min="11024" max="11024" width="17.85546875" style="2" customWidth="1"/>
    <col min="11025" max="11025" width="16.85546875" style="2" customWidth="1"/>
    <col min="11026" max="11026" width="15.7109375" style="2" bestFit="1" customWidth="1"/>
    <col min="11027" max="11027" width="15.28515625" style="2" customWidth="1"/>
    <col min="11028" max="11028" width="24.7109375" style="2" customWidth="1"/>
    <col min="11029" max="11029" width="10.28515625" style="2" customWidth="1"/>
    <col min="11030" max="11030" width="9.28515625" style="2" bestFit="1" customWidth="1"/>
    <col min="11031" max="11266" width="9.140625" style="2"/>
    <col min="11267" max="11267" width="15.85546875" style="2" customWidth="1"/>
    <col min="11268" max="11268" width="15.28515625" style="2" customWidth="1"/>
    <col min="11269" max="11269" width="16.85546875" style="2" customWidth="1"/>
    <col min="11270" max="11270" width="21.42578125" style="2" customWidth="1"/>
    <col min="11271" max="11271" width="16.7109375" style="2" customWidth="1"/>
    <col min="11272" max="11272" width="17.7109375" style="2" customWidth="1"/>
    <col min="11273" max="11273" width="16.140625" style="2" customWidth="1"/>
    <col min="11274" max="11274" width="27.140625" style="2" customWidth="1"/>
    <col min="11275" max="11275" width="12.42578125" style="2" customWidth="1"/>
    <col min="11276" max="11276" width="11.7109375" style="2" customWidth="1"/>
    <col min="11277" max="11277" width="18.140625" style="2" customWidth="1"/>
    <col min="11278" max="11278" width="18.28515625" style="2" customWidth="1"/>
    <col min="11279" max="11279" width="16.7109375" style="2" customWidth="1"/>
    <col min="11280" max="11280" width="17.85546875" style="2" customWidth="1"/>
    <col min="11281" max="11281" width="16.85546875" style="2" customWidth="1"/>
    <col min="11282" max="11282" width="15.7109375" style="2" bestFit="1" customWidth="1"/>
    <col min="11283" max="11283" width="15.28515625" style="2" customWidth="1"/>
    <col min="11284" max="11284" width="24.7109375" style="2" customWidth="1"/>
    <col min="11285" max="11285" width="10.28515625" style="2" customWidth="1"/>
    <col min="11286" max="11286" width="9.28515625" style="2" bestFit="1" customWidth="1"/>
    <col min="11287" max="11522" width="9.140625" style="2"/>
    <col min="11523" max="11523" width="15.85546875" style="2" customWidth="1"/>
    <col min="11524" max="11524" width="15.28515625" style="2" customWidth="1"/>
    <col min="11525" max="11525" width="16.85546875" style="2" customWidth="1"/>
    <col min="11526" max="11526" width="21.42578125" style="2" customWidth="1"/>
    <col min="11527" max="11527" width="16.7109375" style="2" customWidth="1"/>
    <col min="11528" max="11528" width="17.7109375" style="2" customWidth="1"/>
    <col min="11529" max="11529" width="16.140625" style="2" customWidth="1"/>
    <col min="11530" max="11530" width="27.140625" style="2" customWidth="1"/>
    <col min="11531" max="11531" width="12.42578125" style="2" customWidth="1"/>
    <col min="11532" max="11532" width="11.7109375" style="2" customWidth="1"/>
    <col min="11533" max="11533" width="18.140625" style="2" customWidth="1"/>
    <col min="11534" max="11534" width="18.28515625" style="2" customWidth="1"/>
    <col min="11535" max="11535" width="16.7109375" style="2" customWidth="1"/>
    <col min="11536" max="11536" width="17.85546875" style="2" customWidth="1"/>
    <col min="11537" max="11537" width="16.85546875" style="2" customWidth="1"/>
    <col min="11538" max="11538" width="15.7109375" style="2" bestFit="1" customWidth="1"/>
    <col min="11539" max="11539" width="15.28515625" style="2" customWidth="1"/>
    <col min="11540" max="11540" width="24.7109375" style="2" customWidth="1"/>
    <col min="11541" max="11541" width="10.28515625" style="2" customWidth="1"/>
    <col min="11542" max="11542" width="9.28515625" style="2" bestFit="1" customWidth="1"/>
    <col min="11543" max="11778" width="9.140625" style="2"/>
    <col min="11779" max="11779" width="15.85546875" style="2" customWidth="1"/>
    <col min="11780" max="11780" width="15.28515625" style="2" customWidth="1"/>
    <col min="11781" max="11781" width="16.85546875" style="2" customWidth="1"/>
    <col min="11782" max="11782" width="21.42578125" style="2" customWidth="1"/>
    <col min="11783" max="11783" width="16.7109375" style="2" customWidth="1"/>
    <col min="11784" max="11784" width="17.7109375" style="2" customWidth="1"/>
    <col min="11785" max="11785" width="16.140625" style="2" customWidth="1"/>
    <col min="11786" max="11786" width="27.140625" style="2" customWidth="1"/>
    <col min="11787" max="11787" width="12.42578125" style="2" customWidth="1"/>
    <col min="11788" max="11788" width="11.7109375" style="2" customWidth="1"/>
    <col min="11789" max="11789" width="18.140625" style="2" customWidth="1"/>
    <col min="11790" max="11790" width="18.28515625" style="2" customWidth="1"/>
    <col min="11791" max="11791" width="16.7109375" style="2" customWidth="1"/>
    <col min="11792" max="11792" width="17.85546875" style="2" customWidth="1"/>
    <col min="11793" max="11793" width="16.85546875" style="2" customWidth="1"/>
    <col min="11794" max="11794" width="15.7109375" style="2" bestFit="1" customWidth="1"/>
    <col min="11795" max="11795" width="15.28515625" style="2" customWidth="1"/>
    <col min="11796" max="11796" width="24.7109375" style="2" customWidth="1"/>
    <col min="11797" max="11797" width="10.28515625" style="2" customWidth="1"/>
    <col min="11798" max="11798" width="9.28515625" style="2" bestFit="1" customWidth="1"/>
    <col min="11799" max="12034" width="9.140625" style="2"/>
    <col min="12035" max="12035" width="15.85546875" style="2" customWidth="1"/>
    <col min="12036" max="12036" width="15.28515625" style="2" customWidth="1"/>
    <col min="12037" max="12037" width="16.85546875" style="2" customWidth="1"/>
    <col min="12038" max="12038" width="21.42578125" style="2" customWidth="1"/>
    <col min="12039" max="12039" width="16.7109375" style="2" customWidth="1"/>
    <col min="12040" max="12040" width="17.7109375" style="2" customWidth="1"/>
    <col min="12041" max="12041" width="16.140625" style="2" customWidth="1"/>
    <col min="12042" max="12042" width="27.140625" style="2" customWidth="1"/>
    <col min="12043" max="12043" width="12.42578125" style="2" customWidth="1"/>
    <col min="12044" max="12044" width="11.7109375" style="2" customWidth="1"/>
    <col min="12045" max="12045" width="18.140625" style="2" customWidth="1"/>
    <col min="12046" max="12046" width="18.28515625" style="2" customWidth="1"/>
    <col min="12047" max="12047" width="16.7109375" style="2" customWidth="1"/>
    <col min="12048" max="12048" width="17.85546875" style="2" customWidth="1"/>
    <col min="12049" max="12049" width="16.85546875" style="2" customWidth="1"/>
    <col min="12050" max="12050" width="15.7109375" style="2" bestFit="1" customWidth="1"/>
    <col min="12051" max="12051" width="15.28515625" style="2" customWidth="1"/>
    <col min="12052" max="12052" width="24.7109375" style="2" customWidth="1"/>
    <col min="12053" max="12053" width="10.28515625" style="2" customWidth="1"/>
    <col min="12054" max="12054" width="9.28515625" style="2" bestFit="1" customWidth="1"/>
    <col min="12055" max="12290" width="9.140625" style="2"/>
    <col min="12291" max="12291" width="15.85546875" style="2" customWidth="1"/>
    <col min="12292" max="12292" width="15.28515625" style="2" customWidth="1"/>
    <col min="12293" max="12293" width="16.85546875" style="2" customWidth="1"/>
    <col min="12294" max="12294" width="21.42578125" style="2" customWidth="1"/>
    <col min="12295" max="12295" width="16.7109375" style="2" customWidth="1"/>
    <col min="12296" max="12296" width="17.7109375" style="2" customWidth="1"/>
    <col min="12297" max="12297" width="16.140625" style="2" customWidth="1"/>
    <col min="12298" max="12298" width="27.140625" style="2" customWidth="1"/>
    <col min="12299" max="12299" width="12.42578125" style="2" customWidth="1"/>
    <col min="12300" max="12300" width="11.7109375" style="2" customWidth="1"/>
    <col min="12301" max="12301" width="18.140625" style="2" customWidth="1"/>
    <col min="12302" max="12302" width="18.28515625" style="2" customWidth="1"/>
    <col min="12303" max="12303" width="16.7109375" style="2" customWidth="1"/>
    <col min="12304" max="12304" width="17.85546875" style="2" customWidth="1"/>
    <col min="12305" max="12305" width="16.85546875" style="2" customWidth="1"/>
    <col min="12306" max="12306" width="15.7109375" style="2" bestFit="1" customWidth="1"/>
    <col min="12307" max="12307" width="15.28515625" style="2" customWidth="1"/>
    <col min="12308" max="12308" width="24.7109375" style="2" customWidth="1"/>
    <col min="12309" max="12309" width="10.28515625" style="2" customWidth="1"/>
    <col min="12310" max="12310" width="9.28515625" style="2" bestFit="1" customWidth="1"/>
    <col min="12311" max="12546" width="9.140625" style="2"/>
    <col min="12547" max="12547" width="15.85546875" style="2" customWidth="1"/>
    <col min="12548" max="12548" width="15.28515625" style="2" customWidth="1"/>
    <col min="12549" max="12549" width="16.85546875" style="2" customWidth="1"/>
    <col min="12550" max="12550" width="21.42578125" style="2" customWidth="1"/>
    <col min="12551" max="12551" width="16.7109375" style="2" customWidth="1"/>
    <col min="12552" max="12552" width="17.7109375" style="2" customWidth="1"/>
    <col min="12553" max="12553" width="16.140625" style="2" customWidth="1"/>
    <col min="12554" max="12554" width="27.140625" style="2" customWidth="1"/>
    <col min="12555" max="12555" width="12.42578125" style="2" customWidth="1"/>
    <col min="12556" max="12556" width="11.7109375" style="2" customWidth="1"/>
    <col min="12557" max="12557" width="18.140625" style="2" customWidth="1"/>
    <col min="12558" max="12558" width="18.28515625" style="2" customWidth="1"/>
    <col min="12559" max="12559" width="16.7109375" style="2" customWidth="1"/>
    <col min="12560" max="12560" width="17.85546875" style="2" customWidth="1"/>
    <col min="12561" max="12561" width="16.85546875" style="2" customWidth="1"/>
    <col min="12562" max="12562" width="15.7109375" style="2" bestFit="1" customWidth="1"/>
    <col min="12563" max="12563" width="15.28515625" style="2" customWidth="1"/>
    <col min="12564" max="12564" width="24.7109375" style="2" customWidth="1"/>
    <col min="12565" max="12565" width="10.28515625" style="2" customWidth="1"/>
    <col min="12566" max="12566" width="9.28515625" style="2" bestFit="1" customWidth="1"/>
    <col min="12567" max="12802" width="9.140625" style="2"/>
    <col min="12803" max="12803" width="15.85546875" style="2" customWidth="1"/>
    <col min="12804" max="12804" width="15.28515625" style="2" customWidth="1"/>
    <col min="12805" max="12805" width="16.85546875" style="2" customWidth="1"/>
    <col min="12806" max="12806" width="21.42578125" style="2" customWidth="1"/>
    <col min="12807" max="12807" width="16.7109375" style="2" customWidth="1"/>
    <col min="12808" max="12808" width="17.7109375" style="2" customWidth="1"/>
    <col min="12809" max="12809" width="16.140625" style="2" customWidth="1"/>
    <col min="12810" max="12810" width="27.140625" style="2" customWidth="1"/>
    <col min="12811" max="12811" width="12.42578125" style="2" customWidth="1"/>
    <col min="12812" max="12812" width="11.7109375" style="2" customWidth="1"/>
    <col min="12813" max="12813" width="18.140625" style="2" customWidth="1"/>
    <col min="12814" max="12814" width="18.28515625" style="2" customWidth="1"/>
    <col min="12815" max="12815" width="16.7109375" style="2" customWidth="1"/>
    <col min="12816" max="12816" width="17.85546875" style="2" customWidth="1"/>
    <col min="12817" max="12817" width="16.85546875" style="2" customWidth="1"/>
    <col min="12818" max="12818" width="15.7109375" style="2" bestFit="1" customWidth="1"/>
    <col min="12819" max="12819" width="15.28515625" style="2" customWidth="1"/>
    <col min="12820" max="12820" width="24.7109375" style="2" customWidth="1"/>
    <col min="12821" max="12821" width="10.28515625" style="2" customWidth="1"/>
    <col min="12822" max="12822" width="9.28515625" style="2" bestFit="1" customWidth="1"/>
    <col min="12823" max="13058" width="9.140625" style="2"/>
    <col min="13059" max="13059" width="15.85546875" style="2" customWidth="1"/>
    <col min="13060" max="13060" width="15.28515625" style="2" customWidth="1"/>
    <col min="13061" max="13061" width="16.85546875" style="2" customWidth="1"/>
    <col min="13062" max="13062" width="21.42578125" style="2" customWidth="1"/>
    <col min="13063" max="13063" width="16.7109375" style="2" customWidth="1"/>
    <col min="13064" max="13064" width="17.7109375" style="2" customWidth="1"/>
    <col min="13065" max="13065" width="16.140625" style="2" customWidth="1"/>
    <col min="13066" max="13066" width="27.140625" style="2" customWidth="1"/>
    <col min="13067" max="13067" width="12.42578125" style="2" customWidth="1"/>
    <col min="13068" max="13068" width="11.7109375" style="2" customWidth="1"/>
    <col min="13069" max="13069" width="18.140625" style="2" customWidth="1"/>
    <col min="13070" max="13070" width="18.28515625" style="2" customWidth="1"/>
    <col min="13071" max="13071" width="16.7109375" style="2" customWidth="1"/>
    <col min="13072" max="13072" width="17.85546875" style="2" customWidth="1"/>
    <col min="13073" max="13073" width="16.85546875" style="2" customWidth="1"/>
    <col min="13074" max="13074" width="15.7109375" style="2" bestFit="1" customWidth="1"/>
    <col min="13075" max="13075" width="15.28515625" style="2" customWidth="1"/>
    <col min="13076" max="13076" width="24.7109375" style="2" customWidth="1"/>
    <col min="13077" max="13077" width="10.28515625" style="2" customWidth="1"/>
    <col min="13078" max="13078" width="9.28515625" style="2" bestFit="1" customWidth="1"/>
    <col min="13079" max="13314" width="9.140625" style="2"/>
    <col min="13315" max="13315" width="15.85546875" style="2" customWidth="1"/>
    <col min="13316" max="13316" width="15.28515625" style="2" customWidth="1"/>
    <col min="13317" max="13317" width="16.85546875" style="2" customWidth="1"/>
    <col min="13318" max="13318" width="21.42578125" style="2" customWidth="1"/>
    <col min="13319" max="13319" width="16.7109375" style="2" customWidth="1"/>
    <col min="13320" max="13320" width="17.7109375" style="2" customWidth="1"/>
    <col min="13321" max="13321" width="16.140625" style="2" customWidth="1"/>
    <col min="13322" max="13322" width="27.140625" style="2" customWidth="1"/>
    <col min="13323" max="13323" width="12.42578125" style="2" customWidth="1"/>
    <col min="13324" max="13324" width="11.7109375" style="2" customWidth="1"/>
    <col min="13325" max="13325" width="18.140625" style="2" customWidth="1"/>
    <col min="13326" max="13326" width="18.28515625" style="2" customWidth="1"/>
    <col min="13327" max="13327" width="16.7109375" style="2" customWidth="1"/>
    <col min="13328" max="13328" width="17.85546875" style="2" customWidth="1"/>
    <col min="13329" max="13329" width="16.85546875" style="2" customWidth="1"/>
    <col min="13330" max="13330" width="15.7109375" style="2" bestFit="1" customWidth="1"/>
    <col min="13331" max="13331" width="15.28515625" style="2" customWidth="1"/>
    <col min="13332" max="13332" width="24.7109375" style="2" customWidth="1"/>
    <col min="13333" max="13333" width="10.28515625" style="2" customWidth="1"/>
    <col min="13334" max="13334" width="9.28515625" style="2" bestFit="1" customWidth="1"/>
    <col min="13335" max="13570" width="9.140625" style="2"/>
    <col min="13571" max="13571" width="15.85546875" style="2" customWidth="1"/>
    <col min="13572" max="13572" width="15.28515625" style="2" customWidth="1"/>
    <col min="13573" max="13573" width="16.85546875" style="2" customWidth="1"/>
    <col min="13574" max="13574" width="21.42578125" style="2" customWidth="1"/>
    <col min="13575" max="13575" width="16.7109375" style="2" customWidth="1"/>
    <col min="13576" max="13576" width="17.7109375" style="2" customWidth="1"/>
    <col min="13577" max="13577" width="16.140625" style="2" customWidth="1"/>
    <col min="13578" max="13578" width="27.140625" style="2" customWidth="1"/>
    <col min="13579" max="13579" width="12.42578125" style="2" customWidth="1"/>
    <col min="13580" max="13580" width="11.7109375" style="2" customWidth="1"/>
    <col min="13581" max="13581" width="18.140625" style="2" customWidth="1"/>
    <col min="13582" max="13582" width="18.28515625" style="2" customWidth="1"/>
    <col min="13583" max="13583" width="16.7109375" style="2" customWidth="1"/>
    <col min="13584" max="13584" width="17.85546875" style="2" customWidth="1"/>
    <col min="13585" max="13585" width="16.85546875" style="2" customWidth="1"/>
    <col min="13586" max="13586" width="15.7109375" style="2" bestFit="1" customWidth="1"/>
    <col min="13587" max="13587" width="15.28515625" style="2" customWidth="1"/>
    <col min="13588" max="13588" width="24.7109375" style="2" customWidth="1"/>
    <col min="13589" max="13589" width="10.28515625" style="2" customWidth="1"/>
    <col min="13590" max="13590" width="9.28515625" style="2" bestFit="1" customWidth="1"/>
    <col min="13591" max="13826" width="9.140625" style="2"/>
    <col min="13827" max="13827" width="15.85546875" style="2" customWidth="1"/>
    <col min="13828" max="13828" width="15.28515625" style="2" customWidth="1"/>
    <col min="13829" max="13829" width="16.85546875" style="2" customWidth="1"/>
    <col min="13830" max="13830" width="21.42578125" style="2" customWidth="1"/>
    <col min="13831" max="13831" width="16.7109375" style="2" customWidth="1"/>
    <col min="13832" max="13832" width="17.7109375" style="2" customWidth="1"/>
    <col min="13833" max="13833" width="16.140625" style="2" customWidth="1"/>
    <col min="13834" max="13834" width="27.140625" style="2" customWidth="1"/>
    <col min="13835" max="13835" width="12.42578125" style="2" customWidth="1"/>
    <col min="13836" max="13836" width="11.7109375" style="2" customWidth="1"/>
    <col min="13837" max="13837" width="18.140625" style="2" customWidth="1"/>
    <col min="13838" max="13838" width="18.28515625" style="2" customWidth="1"/>
    <col min="13839" max="13839" width="16.7109375" style="2" customWidth="1"/>
    <col min="13840" max="13840" width="17.85546875" style="2" customWidth="1"/>
    <col min="13841" max="13841" width="16.85546875" style="2" customWidth="1"/>
    <col min="13842" max="13842" width="15.7109375" style="2" bestFit="1" customWidth="1"/>
    <col min="13843" max="13843" width="15.28515625" style="2" customWidth="1"/>
    <col min="13844" max="13844" width="24.7109375" style="2" customWidth="1"/>
    <col min="13845" max="13845" width="10.28515625" style="2" customWidth="1"/>
    <col min="13846" max="13846" width="9.28515625" style="2" bestFit="1" customWidth="1"/>
    <col min="13847" max="14082" width="9.140625" style="2"/>
    <col min="14083" max="14083" width="15.85546875" style="2" customWidth="1"/>
    <col min="14084" max="14084" width="15.28515625" style="2" customWidth="1"/>
    <col min="14085" max="14085" width="16.85546875" style="2" customWidth="1"/>
    <col min="14086" max="14086" width="21.42578125" style="2" customWidth="1"/>
    <col min="14087" max="14087" width="16.7109375" style="2" customWidth="1"/>
    <col min="14088" max="14088" width="17.7109375" style="2" customWidth="1"/>
    <col min="14089" max="14089" width="16.140625" style="2" customWidth="1"/>
    <col min="14090" max="14090" width="27.140625" style="2" customWidth="1"/>
    <col min="14091" max="14091" width="12.42578125" style="2" customWidth="1"/>
    <col min="14092" max="14092" width="11.7109375" style="2" customWidth="1"/>
    <col min="14093" max="14093" width="18.140625" style="2" customWidth="1"/>
    <col min="14094" max="14094" width="18.28515625" style="2" customWidth="1"/>
    <col min="14095" max="14095" width="16.7109375" style="2" customWidth="1"/>
    <col min="14096" max="14096" width="17.85546875" style="2" customWidth="1"/>
    <col min="14097" max="14097" width="16.85546875" style="2" customWidth="1"/>
    <col min="14098" max="14098" width="15.7109375" style="2" bestFit="1" customWidth="1"/>
    <col min="14099" max="14099" width="15.28515625" style="2" customWidth="1"/>
    <col min="14100" max="14100" width="24.7109375" style="2" customWidth="1"/>
    <col min="14101" max="14101" width="10.28515625" style="2" customWidth="1"/>
    <col min="14102" max="14102" width="9.28515625" style="2" bestFit="1" customWidth="1"/>
    <col min="14103" max="14338" width="9.140625" style="2"/>
    <col min="14339" max="14339" width="15.85546875" style="2" customWidth="1"/>
    <col min="14340" max="14340" width="15.28515625" style="2" customWidth="1"/>
    <col min="14341" max="14341" width="16.85546875" style="2" customWidth="1"/>
    <col min="14342" max="14342" width="21.42578125" style="2" customWidth="1"/>
    <col min="14343" max="14343" width="16.7109375" style="2" customWidth="1"/>
    <col min="14344" max="14344" width="17.7109375" style="2" customWidth="1"/>
    <col min="14345" max="14345" width="16.140625" style="2" customWidth="1"/>
    <col min="14346" max="14346" width="27.140625" style="2" customWidth="1"/>
    <col min="14347" max="14347" width="12.42578125" style="2" customWidth="1"/>
    <col min="14348" max="14348" width="11.7109375" style="2" customWidth="1"/>
    <col min="14349" max="14349" width="18.140625" style="2" customWidth="1"/>
    <col min="14350" max="14350" width="18.28515625" style="2" customWidth="1"/>
    <col min="14351" max="14351" width="16.7109375" style="2" customWidth="1"/>
    <col min="14352" max="14352" width="17.85546875" style="2" customWidth="1"/>
    <col min="14353" max="14353" width="16.85546875" style="2" customWidth="1"/>
    <col min="14354" max="14354" width="15.7109375" style="2" bestFit="1" customWidth="1"/>
    <col min="14355" max="14355" width="15.28515625" style="2" customWidth="1"/>
    <col min="14356" max="14356" width="24.7109375" style="2" customWidth="1"/>
    <col min="14357" max="14357" width="10.28515625" style="2" customWidth="1"/>
    <col min="14358" max="14358" width="9.28515625" style="2" bestFit="1" customWidth="1"/>
    <col min="14359" max="14594" width="9.140625" style="2"/>
    <col min="14595" max="14595" width="15.85546875" style="2" customWidth="1"/>
    <col min="14596" max="14596" width="15.28515625" style="2" customWidth="1"/>
    <col min="14597" max="14597" width="16.85546875" style="2" customWidth="1"/>
    <col min="14598" max="14598" width="21.42578125" style="2" customWidth="1"/>
    <col min="14599" max="14599" width="16.7109375" style="2" customWidth="1"/>
    <col min="14600" max="14600" width="17.7109375" style="2" customWidth="1"/>
    <col min="14601" max="14601" width="16.140625" style="2" customWidth="1"/>
    <col min="14602" max="14602" width="27.140625" style="2" customWidth="1"/>
    <col min="14603" max="14603" width="12.42578125" style="2" customWidth="1"/>
    <col min="14604" max="14604" width="11.7109375" style="2" customWidth="1"/>
    <col min="14605" max="14605" width="18.140625" style="2" customWidth="1"/>
    <col min="14606" max="14606" width="18.28515625" style="2" customWidth="1"/>
    <col min="14607" max="14607" width="16.7109375" style="2" customWidth="1"/>
    <col min="14608" max="14608" width="17.85546875" style="2" customWidth="1"/>
    <col min="14609" max="14609" width="16.85546875" style="2" customWidth="1"/>
    <col min="14610" max="14610" width="15.7109375" style="2" bestFit="1" customWidth="1"/>
    <col min="14611" max="14611" width="15.28515625" style="2" customWidth="1"/>
    <col min="14612" max="14612" width="24.7109375" style="2" customWidth="1"/>
    <col min="14613" max="14613" width="10.28515625" style="2" customWidth="1"/>
    <col min="14614" max="14614" width="9.28515625" style="2" bestFit="1" customWidth="1"/>
    <col min="14615" max="14850" width="9.140625" style="2"/>
    <col min="14851" max="14851" width="15.85546875" style="2" customWidth="1"/>
    <col min="14852" max="14852" width="15.28515625" style="2" customWidth="1"/>
    <col min="14853" max="14853" width="16.85546875" style="2" customWidth="1"/>
    <col min="14854" max="14854" width="21.42578125" style="2" customWidth="1"/>
    <col min="14855" max="14855" width="16.7109375" style="2" customWidth="1"/>
    <col min="14856" max="14856" width="17.7109375" style="2" customWidth="1"/>
    <col min="14857" max="14857" width="16.140625" style="2" customWidth="1"/>
    <col min="14858" max="14858" width="27.140625" style="2" customWidth="1"/>
    <col min="14859" max="14859" width="12.42578125" style="2" customWidth="1"/>
    <col min="14860" max="14860" width="11.7109375" style="2" customWidth="1"/>
    <col min="14861" max="14861" width="18.140625" style="2" customWidth="1"/>
    <col min="14862" max="14862" width="18.28515625" style="2" customWidth="1"/>
    <col min="14863" max="14863" width="16.7109375" style="2" customWidth="1"/>
    <col min="14864" max="14864" width="17.85546875" style="2" customWidth="1"/>
    <col min="14865" max="14865" width="16.85546875" style="2" customWidth="1"/>
    <col min="14866" max="14866" width="15.7109375" style="2" bestFit="1" customWidth="1"/>
    <col min="14867" max="14867" width="15.28515625" style="2" customWidth="1"/>
    <col min="14868" max="14868" width="24.7109375" style="2" customWidth="1"/>
    <col min="14869" max="14869" width="10.28515625" style="2" customWidth="1"/>
    <col min="14870" max="14870" width="9.28515625" style="2" bestFit="1" customWidth="1"/>
    <col min="14871" max="15106" width="9.140625" style="2"/>
    <col min="15107" max="15107" width="15.85546875" style="2" customWidth="1"/>
    <col min="15108" max="15108" width="15.28515625" style="2" customWidth="1"/>
    <col min="15109" max="15109" width="16.85546875" style="2" customWidth="1"/>
    <col min="15110" max="15110" width="21.42578125" style="2" customWidth="1"/>
    <col min="15111" max="15111" width="16.7109375" style="2" customWidth="1"/>
    <col min="15112" max="15112" width="17.7109375" style="2" customWidth="1"/>
    <col min="15113" max="15113" width="16.140625" style="2" customWidth="1"/>
    <col min="15114" max="15114" width="27.140625" style="2" customWidth="1"/>
    <col min="15115" max="15115" width="12.42578125" style="2" customWidth="1"/>
    <col min="15116" max="15116" width="11.7109375" style="2" customWidth="1"/>
    <col min="15117" max="15117" width="18.140625" style="2" customWidth="1"/>
    <col min="15118" max="15118" width="18.28515625" style="2" customWidth="1"/>
    <col min="15119" max="15119" width="16.7109375" style="2" customWidth="1"/>
    <col min="15120" max="15120" width="17.85546875" style="2" customWidth="1"/>
    <col min="15121" max="15121" width="16.85546875" style="2" customWidth="1"/>
    <col min="15122" max="15122" width="15.7109375" style="2" bestFit="1" customWidth="1"/>
    <col min="15123" max="15123" width="15.28515625" style="2" customWidth="1"/>
    <col min="15124" max="15124" width="24.7109375" style="2" customWidth="1"/>
    <col min="15125" max="15125" width="10.28515625" style="2" customWidth="1"/>
    <col min="15126" max="15126" width="9.28515625" style="2" bestFit="1" customWidth="1"/>
    <col min="15127" max="15362" width="9.140625" style="2"/>
    <col min="15363" max="15363" width="15.85546875" style="2" customWidth="1"/>
    <col min="15364" max="15364" width="15.28515625" style="2" customWidth="1"/>
    <col min="15365" max="15365" width="16.85546875" style="2" customWidth="1"/>
    <col min="15366" max="15366" width="21.42578125" style="2" customWidth="1"/>
    <col min="15367" max="15367" width="16.7109375" style="2" customWidth="1"/>
    <col min="15368" max="15368" width="17.7109375" style="2" customWidth="1"/>
    <col min="15369" max="15369" width="16.140625" style="2" customWidth="1"/>
    <col min="15370" max="15370" width="27.140625" style="2" customWidth="1"/>
    <col min="15371" max="15371" width="12.42578125" style="2" customWidth="1"/>
    <col min="15372" max="15372" width="11.7109375" style="2" customWidth="1"/>
    <col min="15373" max="15373" width="18.140625" style="2" customWidth="1"/>
    <col min="15374" max="15374" width="18.28515625" style="2" customWidth="1"/>
    <col min="15375" max="15375" width="16.7109375" style="2" customWidth="1"/>
    <col min="15376" max="15376" width="17.85546875" style="2" customWidth="1"/>
    <col min="15377" max="15377" width="16.85546875" style="2" customWidth="1"/>
    <col min="15378" max="15378" width="15.7109375" style="2" bestFit="1" customWidth="1"/>
    <col min="15379" max="15379" width="15.28515625" style="2" customWidth="1"/>
    <col min="15380" max="15380" width="24.7109375" style="2" customWidth="1"/>
    <col min="15381" max="15381" width="10.28515625" style="2" customWidth="1"/>
    <col min="15382" max="15382" width="9.28515625" style="2" bestFit="1" customWidth="1"/>
    <col min="15383" max="15618" width="9.140625" style="2"/>
    <col min="15619" max="15619" width="15.85546875" style="2" customWidth="1"/>
    <col min="15620" max="15620" width="15.28515625" style="2" customWidth="1"/>
    <col min="15621" max="15621" width="16.85546875" style="2" customWidth="1"/>
    <col min="15622" max="15622" width="21.42578125" style="2" customWidth="1"/>
    <col min="15623" max="15623" width="16.7109375" style="2" customWidth="1"/>
    <col min="15624" max="15624" width="17.7109375" style="2" customWidth="1"/>
    <col min="15625" max="15625" width="16.140625" style="2" customWidth="1"/>
    <col min="15626" max="15626" width="27.140625" style="2" customWidth="1"/>
    <col min="15627" max="15627" width="12.42578125" style="2" customWidth="1"/>
    <col min="15628" max="15628" width="11.7109375" style="2" customWidth="1"/>
    <col min="15629" max="15629" width="18.140625" style="2" customWidth="1"/>
    <col min="15630" max="15630" width="18.28515625" style="2" customWidth="1"/>
    <col min="15631" max="15631" width="16.7109375" style="2" customWidth="1"/>
    <col min="15632" max="15632" width="17.85546875" style="2" customWidth="1"/>
    <col min="15633" max="15633" width="16.85546875" style="2" customWidth="1"/>
    <col min="15634" max="15634" width="15.7109375" style="2" bestFit="1" customWidth="1"/>
    <col min="15635" max="15635" width="15.28515625" style="2" customWidth="1"/>
    <col min="15636" max="15636" width="24.7109375" style="2" customWidth="1"/>
    <col min="15637" max="15637" width="10.28515625" style="2" customWidth="1"/>
    <col min="15638" max="15638" width="9.28515625" style="2" bestFit="1" customWidth="1"/>
    <col min="15639" max="15874" width="9.140625" style="2"/>
    <col min="15875" max="15875" width="15.85546875" style="2" customWidth="1"/>
    <col min="15876" max="15876" width="15.28515625" style="2" customWidth="1"/>
    <col min="15877" max="15877" width="16.85546875" style="2" customWidth="1"/>
    <col min="15878" max="15878" width="21.42578125" style="2" customWidth="1"/>
    <col min="15879" max="15879" width="16.7109375" style="2" customWidth="1"/>
    <col min="15880" max="15880" width="17.7109375" style="2" customWidth="1"/>
    <col min="15881" max="15881" width="16.140625" style="2" customWidth="1"/>
    <col min="15882" max="15882" width="27.140625" style="2" customWidth="1"/>
    <col min="15883" max="15883" width="12.42578125" style="2" customWidth="1"/>
    <col min="15884" max="15884" width="11.7109375" style="2" customWidth="1"/>
    <col min="15885" max="15885" width="18.140625" style="2" customWidth="1"/>
    <col min="15886" max="15886" width="18.28515625" style="2" customWidth="1"/>
    <col min="15887" max="15887" width="16.7109375" style="2" customWidth="1"/>
    <col min="15888" max="15888" width="17.85546875" style="2" customWidth="1"/>
    <col min="15889" max="15889" width="16.85546875" style="2" customWidth="1"/>
    <col min="15890" max="15890" width="15.7109375" style="2" bestFit="1" customWidth="1"/>
    <col min="15891" max="15891" width="15.28515625" style="2" customWidth="1"/>
    <col min="15892" max="15892" width="24.7109375" style="2" customWidth="1"/>
    <col min="15893" max="15893" width="10.28515625" style="2" customWidth="1"/>
    <col min="15894" max="15894" width="9.28515625" style="2" bestFit="1" customWidth="1"/>
    <col min="15895" max="16130" width="9.140625" style="2"/>
    <col min="16131" max="16131" width="15.85546875" style="2" customWidth="1"/>
    <col min="16132" max="16132" width="15.28515625" style="2" customWidth="1"/>
    <col min="16133" max="16133" width="16.85546875" style="2" customWidth="1"/>
    <col min="16134" max="16134" width="21.42578125" style="2" customWidth="1"/>
    <col min="16135" max="16135" width="16.7109375" style="2" customWidth="1"/>
    <col min="16136" max="16136" width="17.7109375" style="2" customWidth="1"/>
    <col min="16137" max="16137" width="16.140625" style="2" customWidth="1"/>
    <col min="16138" max="16138" width="27.140625" style="2" customWidth="1"/>
    <col min="16139" max="16139" width="12.42578125" style="2" customWidth="1"/>
    <col min="16140" max="16140" width="11.7109375" style="2" customWidth="1"/>
    <col min="16141" max="16141" width="18.140625" style="2" customWidth="1"/>
    <col min="16142" max="16142" width="18.28515625" style="2" customWidth="1"/>
    <col min="16143" max="16143" width="16.7109375" style="2" customWidth="1"/>
    <col min="16144" max="16144" width="17.85546875" style="2" customWidth="1"/>
    <col min="16145" max="16145" width="16.85546875" style="2" customWidth="1"/>
    <col min="16146" max="16146" width="15.7109375" style="2" bestFit="1" customWidth="1"/>
    <col min="16147" max="16147" width="15.28515625" style="2" customWidth="1"/>
    <col min="16148" max="16148" width="24.7109375" style="2" customWidth="1"/>
    <col min="16149" max="16149" width="10.28515625" style="2" customWidth="1"/>
    <col min="16150" max="16150" width="9.28515625" style="2" bestFit="1" customWidth="1"/>
    <col min="16151" max="16384" width="9.140625" style="2"/>
  </cols>
  <sheetData>
    <row r="1" spans="1:29" s="24" customFormat="1" ht="74.25" customHeight="1" thickTop="1" thickBot="1">
      <c r="A1" s="61" t="s">
        <v>33</v>
      </c>
      <c r="B1" s="83" t="s">
        <v>1</v>
      </c>
      <c r="C1" s="83" t="s">
        <v>27</v>
      </c>
      <c r="D1" s="83" t="s">
        <v>31</v>
      </c>
      <c r="E1" s="83" t="s">
        <v>2</v>
      </c>
      <c r="F1" s="83" t="s">
        <v>3</v>
      </c>
      <c r="G1" s="82" t="s">
        <v>49</v>
      </c>
      <c r="H1" s="83" t="s">
        <v>34</v>
      </c>
      <c r="I1" s="83" t="s">
        <v>160</v>
      </c>
      <c r="J1" s="83" t="s">
        <v>5</v>
      </c>
      <c r="K1" s="83" t="s">
        <v>1658</v>
      </c>
      <c r="L1" s="83" t="s">
        <v>35</v>
      </c>
      <c r="M1" s="83" t="s">
        <v>36</v>
      </c>
      <c r="N1" s="83" t="s">
        <v>628</v>
      </c>
      <c r="O1" s="83" t="s">
        <v>1659</v>
      </c>
      <c r="P1" s="83" t="s">
        <v>626</v>
      </c>
      <c r="Q1" s="83" t="s">
        <v>1596</v>
      </c>
      <c r="R1" s="83" t="s">
        <v>37</v>
      </c>
      <c r="S1" s="83" t="s">
        <v>38</v>
      </c>
      <c r="T1" s="1415" t="s">
        <v>1597</v>
      </c>
      <c r="U1" s="83" t="s">
        <v>39</v>
      </c>
      <c r="V1" s="83" t="s">
        <v>88</v>
      </c>
      <c r="W1" s="23"/>
      <c r="X1" s="23"/>
      <c r="Y1" s="23"/>
      <c r="Z1" s="23"/>
      <c r="AA1" s="23"/>
      <c r="AB1" s="23"/>
      <c r="AC1" s="23"/>
    </row>
    <row r="2" spans="1:29" ht="27" customHeight="1" thickTop="1" thickBot="1">
      <c r="A2" s="1670" t="s">
        <v>162</v>
      </c>
      <c r="B2" s="1670"/>
      <c r="C2" s="1670"/>
      <c r="D2" s="1670"/>
      <c r="E2" s="1670"/>
      <c r="F2" s="1670"/>
      <c r="G2" s="1670"/>
      <c r="H2" s="1670"/>
      <c r="I2" s="1670"/>
      <c r="J2" s="1670"/>
      <c r="K2" s="1670"/>
      <c r="L2" s="1670"/>
      <c r="M2" s="1670"/>
      <c r="N2" s="1670"/>
      <c r="O2" s="1670"/>
      <c r="P2" s="1670"/>
      <c r="Q2" s="1670"/>
      <c r="R2" s="1670"/>
      <c r="S2" s="1670"/>
      <c r="T2" s="1670"/>
      <c r="U2" s="1670"/>
      <c r="V2" s="1670"/>
      <c r="W2" s="1"/>
      <c r="X2" s="1"/>
      <c r="Y2" s="1"/>
      <c r="Z2" s="1"/>
      <c r="AA2" s="1"/>
      <c r="AB2" s="1"/>
      <c r="AC2" s="1"/>
    </row>
    <row r="3" spans="1:29" s="58" customFormat="1" ht="310.5" customHeight="1" thickTop="1" thickBot="1">
      <c r="A3" s="100" t="s">
        <v>1660</v>
      </c>
      <c r="B3" s="100" t="s">
        <v>441</v>
      </c>
      <c r="C3" s="100" t="s">
        <v>1661</v>
      </c>
      <c r="D3" s="100">
        <v>4</v>
      </c>
      <c r="E3" s="100" t="s">
        <v>1662</v>
      </c>
      <c r="F3" s="100" t="s">
        <v>227</v>
      </c>
      <c r="G3" s="100" t="s">
        <v>228</v>
      </c>
      <c r="H3" s="100" t="s">
        <v>222</v>
      </c>
      <c r="I3" s="100" t="s">
        <v>382</v>
      </c>
      <c r="J3" s="100" t="s">
        <v>8</v>
      </c>
      <c r="K3" s="100" t="s">
        <v>1663</v>
      </c>
      <c r="L3" s="100" t="s">
        <v>226</v>
      </c>
      <c r="M3" s="100" t="s">
        <v>1600</v>
      </c>
      <c r="N3" s="1410" t="s">
        <v>627</v>
      </c>
      <c r="O3" s="1410" t="s">
        <v>1664</v>
      </c>
      <c r="P3" s="100" t="s">
        <v>7</v>
      </c>
      <c r="Q3" s="100" t="s">
        <v>7</v>
      </c>
      <c r="R3" s="1416"/>
      <c r="S3" s="1416"/>
      <c r="T3" s="100" t="s">
        <v>7</v>
      </c>
      <c r="U3" s="100" t="s">
        <v>229</v>
      </c>
      <c r="V3" s="100" t="s">
        <v>46</v>
      </c>
      <c r="W3" s="57"/>
      <c r="X3" s="57"/>
      <c r="Y3" s="57"/>
      <c r="Z3" s="57"/>
      <c r="AA3" s="57"/>
      <c r="AB3" s="57"/>
      <c r="AC3" s="57"/>
    </row>
    <row r="4" spans="1:29" s="58" customFormat="1" ht="308.25" customHeight="1" thickTop="1" thickBot="1">
      <c r="A4" s="1417" t="s">
        <v>475</v>
      </c>
      <c r="B4" s="1417" t="s">
        <v>441</v>
      </c>
      <c r="C4" s="1410" t="s">
        <v>1665</v>
      </c>
      <c r="D4" s="100" t="s">
        <v>471</v>
      </c>
      <c r="E4" s="100" t="s">
        <v>1666</v>
      </c>
      <c r="F4" s="100" t="s">
        <v>517</v>
      </c>
      <c r="G4" s="99" t="s">
        <v>532</v>
      </c>
      <c r="H4" s="99" t="s">
        <v>222</v>
      </c>
      <c r="I4" s="100" t="s">
        <v>382</v>
      </c>
      <c r="J4" s="100" t="s">
        <v>8</v>
      </c>
      <c r="K4" s="99" t="s">
        <v>19</v>
      </c>
      <c r="L4" s="99" t="s">
        <v>226</v>
      </c>
      <c r="M4" s="99" t="s">
        <v>1600</v>
      </c>
      <c r="N4" s="1418" t="s">
        <v>472</v>
      </c>
      <c r="O4" s="1419" t="s">
        <v>1633</v>
      </c>
      <c r="P4" s="1418" t="s">
        <v>472</v>
      </c>
      <c r="Q4" s="100" t="s">
        <v>1667</v>
      </c>
      <c r="R4" s="1416"/>
      <c r="S4" s="1416"/>
      <c r="T4" s="100" t="s">
        <v>1668</v>
      </c>
      <c r="U4" s="100" t="s">
        <v>473</v>
      </c>
      <c r="V4" s="100" t="s">
        <v>46</v>
      </c>
      <c r="W4" s="57"/>
      <c r="X4" s="57"/>
      <c r="Y4" s="57"/>
      <c r="Z4" s="57"/>
      <c r="AA4" s="57"/>
      <c r="AB4" s="57"/>
      <c r="AC4" s="57"/>
    </row>
    <row r="5" spans="1:29" s="59" customFormat="1" ht="316.5" customHeight="1" thickTop="1" thickBot="1">
      <c r="A5" s="99" t="s">
        <v>475</v>
      </c>
      <c r="B5" s="99" t="s">
        <v>441</v>
      </c>
      <c r="C5" s="100" t="s">
        <v>1669</v>
      </c>
      <c r="D5" s="100" t="s">
        <v>1670</v>
      </c>
      <c r="E5" s="100" t="s">
        <v>1671</v>
      </c>
      <c r="F5" s="100" t="s">
        <v>80</v>
      </c>
      <c r="G5" s="100" t="s">
        <v>81</v>
      </c>
      <c r="H5" s="99" t="s">
        <v>222</v>
      </c>
      <c r="I5" s="100" t="s">
        <v>382</v>
      </c>
      <c r="J5" s="100" t="s">
        <v>8</v>
      </c>
      <c r="K5" s="99" t="s">
        <v>19</v>
      </c>
      <c r="L5" s="100" t="s">
        <v>226</v>
      </c>
      <c r="M5" s="100" t="s">
        <v>1600</v>
      </c>
      <c r="N5" s="100" t="s">
        <v>82</v>
      </c>
      <c r="O5" s="100" t="s">
        <v>1672</v>
      </c>
      <c r="P5" s="100" t="s">
        <v>82</v>
      </c>
      <c r="Q5" s="100" t="s">
        <v>1667</v>
      </c>
      <c r="R5" s="102" t="s">
        <v>9</v>
      </c>
      <c r="S5" s="102" t="s">
        <v>9</v>
      </c>
      <c r="T5" s="100" t="s">
        <v>1668</v>
      </c>
      <c r="U5" s="100" t="s">
        <v>474</v>
      </c>
      <c r="V5" s="100" t="s">
        <v>46</v>
      </c>
    </row>
    <row r="6" spans="1:29" s="59" customFormat="1" ht="117" customHeight="1" thickTop="1" thickBot="1">
      <c r="A6" s="99" t="s">
        <v>475</v>
      </c>
      <c r="B6" s="99" t="s">
        <v>441</v>
      </c>
      <c r="C6" s="100" t="s">
        <v>1673</v>
      </c>
      <c r="D6" s="100" t="s">
        <v>1670</v>
      </c>
      <c r="E6" s="100" t="s">
        <v>1674</v>
      </c>
      <c r="F6" s="100" t="s">
        <v>47</v>
      </c>
      <c r="G6" s="100" t="s">
        <v>83</v>
      </c>
      <c r="H6" s="99" t="s">
        <v>222</v>
      </c>
      <c r="I6" s="100" t="s">
        <v>382</v>
      </c>
      <c r="J6" s="104" t="s">
        <v>8</v>
      </c>
      <c r="K6" s="99" t="s">
        <v>19</v>
      </c>
      <c r="L6" s="99" t="s">
        <v>226</v>
      </c>
      <c r="M6" s="99" t="s">
        <v>1600</v>
      </c>
      <c r="N6" s="100" t="s">
        <v>1675</v>
      </c>
      <c r="O6" s="100" t="s">
        <v>1676</v>
      </c>
      <c r="P6" s="100" t="s">
        <v>1677</v>
      </c>
      <c r="Q6" s="1420" t="s">
        <v>1678</v>
      </c>
      <c r="R6" s="1421" t="s">
        <v>48</v>
      </c>
      <c r="S6" s="102"/>
      <c r="T6" s="99" t="s">
        <v>1679</v>
      </c>
      <c r="U6" s="102" t="s">
        <v>84</v>
      </c>
      <c r="V6" s="100" t="s">
        <v>46</v>
      </c>
    </row>
    <row r="7" spans="1:29" s="56" customFormat="1" ht="154.5" thickTop="1" thickBot="1">
      <c r="A7" s="99" t="s">
        <v>470</v>
      </c>
      <c r="B7" s="99" t="s">
        <v>441</v>
      </c>
      <c r="C7" s="100" t="s">
        <v>1680</v>
      </c>
      <c r="D7" s="99" t="s">
        <v>1681</v>
      </c>
      <c r="E7" s="100" t="s">
        <v>1682</v>
      </c>
      <c r="F7" s="100" t="s">
        <v>464</v>
      </c>
      <c r="G7" s="99" t="s">
        <v>443</v>
      </c>
      <c r="H7" s="99" t="s">
        <v>222</v>
      </c>
      <c r="I7" s="100" t="s">
        <v>382</v>
      </c>
      <c r="J7" s="104" t="s">
        <v>8</v>
      </c>
      <c r="K7" s="99" t="s">
        <v>19</v>
      </c>
      <c r="L7" s="99" t="s">
        <v>226</v>
      </c>
      <c r="M7" s="99" t="s">
        <v>1600</v>
      </c>
      <c r="N7" s="100" t="s">
        <v>442</v>
      </c>
      <c r="O7" s="100" t="s">
        <v>1683</v>
      </c>
      <c r="P7" s="100" t="s">
        <v>7</v>
      </c>
      <c r="Q7" s="100" t="s">
        <v>7</v>
      </c>
      <c r="R7" s="115" t="s">
        <v>9</v>
      </c>
      <c r="S7" s="115" t="s">
        <v>9</v>
      </c>
      <c r="T7" s="99" t="s">
        <v>7</v>
      </c>
      <c r="U7" s="99" t="s">
        <v>444</v>
      </c>
      <c r="V7" s="99" t="s">
        <v>46</v>
      </c>
    </row>
    <row r="8" spans="1:29" s="56" customFormat="1" ht="154.5" thickTop="1" thickBot="1">
      <c r="A8" s="99" t="s">
        <v>470</v>
      </c>
      <c r="B8" s="99" t="s">
        <v>441</v>
      </c>
      <c r="C8" s="100" t="s">
        <v>1684</v>
      </c>
      <c r="D8" s="99" t="s">
        <v>1685</v>
      </c>
      <c r="E8" s="99" t="s">
        <v>1686</v>
      </c>
      <c r="F8" s="100" t="s">
        <v>445</v>
      </c>
      <c r="G8" s="99" t="s">
        <v>446</v>
      </c>
      <c r="H8" s="99" t="s">
        <v>222</v>
      </c>
      <c r="I8" s="100" t="s">
        <v>382</v>
      </c>
      <c r="J8" s="104" t="s">
        <v>8</v>
      </c>
      <c r="K8" s="99" t="s">
        <v>19</v>
      </c>
      <c r="L8" s="99" t="s">
        <v>226</v>
      </c>
      <c r="M8" s="99" t="s">
        <v>1600</v>
      </c>
      <c r="N8" s="1417" t="s">
        <v>447</v>
      </c>
      <c r="O8" s="1417" t="s">
        <v>1687</v>
      </c>
      <c r="P8" s="99" t="s">
        <v>7</v>
      </c>
      <c r="Q8" s="99" t="s">
        <v>7</v>
      </c>
      <c r="R8" s="115"/>
      <c r="S8" s="115"/>
      <c r="T8" s="99" t="s">
        <v>7</v>
      </c>
      <c r="U8" s="99" t="s">
        <v>448</v>
      </c>
      <c r="V8" s="99" t="s">
        <v>46</v>
      </c>
    </row>
    <row r="9" spans="1:29" s="56" customFormat="1" ht="88.5" customHeight="1" thickTop="1" thickBot="1">
      <c r="A9" s="99" t="s">
        <v>470</v>
      </c>
      <c r="B9" s="99" t="s">
        <v>441</v>
      </c>
      <c r="C9" s="100" t="s">
        <v>1688</v>
      </c>
      <c r="D9" s="99" t="s">
        <v>1689</v>
      </c>
      <c r="E9" s="99" t="s">
        <v>1690</v>
      </c>
      <c r="F9" s="100" t="s">
        <v>449</v>
      </c>
      <c r="G9" s="99" t="s">
        <v>450</v>
      </c>
      <c r="H9" s="99" t="s">
        <v>222</v>
      </c>
      <c r="I9" s="100" t="s">
        <v>382</v>
      </c>
      <c r="J9" s="104" t="s">
        <v>8</v>
      </c>
      <c r="K9" s="99" t="s">
        <v>19</v>
      </c>
      <c r="L9" s="99" t="s">
        <v>226</v>
      </c>
      <c r="M9" s="99" t="s">
        <v>1600</v>
      </c>
      <c r="N9" s="1410" t="s">
        <v>1691</v>
      </c>
      <c r="O9" s="1410" t="s">
        <v>1692</v>
      </c>
      <c r="P9" s="100" t="s">
        <v>7</v>
      </c>
      <c r="Q9" s="100" t="s">
        <v>7</v>
      </c>
      <c r="R9" s="115"/>
      <c r="S9" s="115"/>
      <c r="T9" s="99" t="s">
        <v>7</v>
      </c>
      <c r="U9" s="99" t="s">
        <v>451</v>
      </c>
      <c r="V9" s="99" t="s">
        <v>46</v>
      </c>
    </row>
    <row r="10" spans="1:29" s="59" customFormat="1" ht="111" customHeight="1" thickTop="1" thickBot="1">
      <c r="A10" s="100" t="s">
        <v>1693</v>
      </c>
      <c r="B10" s="100" t="s">
        <v>441</v>
      </c>
      <c r="C10" s="100" t="s">
        <v>1694</v>
      </c>
      <c r="D10" s="100" t="s">
        <v>1695</v>
      </c>
      <c r="E10" s="100" t="s">
        <v>1696</v>
      </c>
      <c r="F10" s="100" t="s">
        <v>1693</v>
      </c>
      <c r="G10" s="100" t="s">
        <v>1697</v>
      </c>
      <c r="H10" s="100" t="s">
        <v>222</v>
      </c>
      <c r="I10" s="100" t="s">
        <v>382</v>
      </c>
      <c r="J10" s="104" t="s">
        <v>8</v>
      </c>
      <c r="K10" s="100">
        <v>2730000</v>
      </c>
      <c r="L10" s="100" t="s">
        <v>226</v>
      </c>
      <c r="M10" s="100" t="s">
        <v>1600</v>
      </c>
      <c r="N10" s="1410" t="s">
        <v>1698</v>
      </c>
      <c r="O10" s="1410" t="s">
        <v>1699</v>
      </c>
      <c r="P10" s="100" t="s">
        <v>7</v>
      </c>
      <c r="Q10" s="100" t="s">
        <v>7</v>
      </c>
      <c r="R10" s="114" t="s">
        <v>9</v>
      </c>
      <c r="S10" s="114" t="s">
        <v>9</v>
      </c>
      <c r="T10" s="100" t="s">
        <v>7</v>
      </c>
      <c r="U10" s="100" t="s">
        <v>1700</v>
      </c>
      <c r="V10" s="100" t="s">
        <v>46</v>
      </c>
    </row>
    <row r="11" spans="1:29" ht="154.5" thickTop="1" thickBot="1">
      <c r="A11" s="1422" t="s">
        <v>452</v>
      </c>
      <c r="B11" s="1422" t="s">
        <v>441</v>
      </c>
      <c r="C11" s="1422" t="s">
        <v>1701</v>
      </c>
      <c r="D11" s="1422" t="s">
        <v>1702</v>
      </c>
      <c r="E11" s="1422" t="s">
        <v>1703</v>
      </c>
      <c r="F11" s="1422" t="s">
        <v>524</v>
      </c>
      <c r="G11" s="1422" t="s">
        <v>453</v>
      </c>
      <c r="H11" s="1422" t="s">
        <v>222</v>
      </c>
      <c r="I11" s="1422" t="s">
        <v>382</v>
      </c>
      <c r="J11" s="1423" t="s">
        <v>8</v>
      </c>
      <c r="K11" s="1422" t="s">
        <v>1704</v>
      </c>
      <c r="L11" s="1422" t="s">
        <v>226</v>
      </c>
      <c r="M11" s="1422" t="s">
        <v>1600</v>
      </c>
      <c r="N11" s="1422" t="s">
        <v>1705</v>
      </c>
      <c r="O11" s="1422" t="s">
        <v>1706</v>
      </c>
      <c r="P11" s="1422" t="s">
        <v>7</v>
      </c>
      <c r="Q11" s="1422" t="s">
        <v>7</v>
      </c>
      <c r="R11" s="1422"/>
      <c r="S11" s="1422"/>
      <c r="T11" s="1422" t="s">
        <v>7</v>
      </c>
      <c r="U11" s="1422" t="s">
        <v>454</v>
      </c>
      <c r="V11" s="1422" t="s">
        <v>40</v>
      </c>
    </row>
    <row r="12" spans="1:29" ht="52.5" thickTop="1" thickBot="1">
      <c r="A12" s="99" t="s">
        <v>1707</v>
      </c>
      <c r="B12" s="99" t="s">
        <v>1708</v>
      </c>
      <c r="C12" s="100" t="s">
        <v>1709</v>
      </c>
      <c r="D12" s="99">
        <v>5</v>
      </c>
      <c r="E12" s="100" t="s">
        <v>1710</v>
      </c>
      <c r="F12" s="100" t="s">
        <v>1707</v>
      </c>
      <c r="G12" s="99" t="s">
        <v>1711</v>
      </c>
      <c r="H12" s="99" t="s">
        <v>222</v>
      </c>
      <c r="I12" s="100" t="s">
        <v>382</v>
      </c>
      <c r="J12" s="100" t="s">
        <v>8</v>
      </c>
      <c r="K12" s="99" t="s">
        <v>1712</v>
      </c>
      <c r="L12" s="100" t="s">
        <v>226</v>
      </c>
      <c r="M12" s="100" t="s">
        <v>1600</v>
      </c>
      <c r="N12" s="99" t="s">
        <v>1713</v>
      </c>
      <c r="O12" s="99" t="s">
        <v>1714</v>
      </c>
      <c r="P12" s="99" t="s">
        <v>7</v>
      </c>
      <c r="Q12" s="99" t="s">
        <v>7</v>
      </c>
      <c r="R12" s="1416"/>
      <c r="S12" s="1416"/>
      <c r="T12" s="100" t="s">
        <v>7</v>
      </c>
      <c r="U12" s="99" t="s">
        <v>1715</v>
      </c>
      <c r="V12" s="100" t="s">
        <v>46</v>
      </c>
    </row>
    <row r="13" spans="1:29" ht="78" thickTop="1" thickBot="1">
      <c r="A13" s="99" t="s">
        <v>1716</v>
      </c>
      <c r="B13" s="99" t="s">
        <v>1717</v>
      </c>
      <c r="C13" s="100" t="s">
        <v>1718</v>
      </c>
      <c r="D13" s="1410" t="s">
        <v>1719</v>
      </c>
      <c r="E13" s="1410" t="s">
        <v>1720</v>
      </c>
      <c r="F13" s="1410" t="s">
        <v>1721</v>
      </c>
      <c r="G13" s="1417" t="s">
        <v>1722</v>
      </c>
      <c r="H13" s="1417" t="s">
        <v>1723</v>
      </c>
      <c r="I13" s="1410" t="s">
        <v>382</v>
      </c>
      <c r="J13" s="1410" t="s">
        <v>8</v>
      </c>
      <c r="K13" s="1417" t="s">
        <v>19</v>
      </c>
      <c r="L13" s="1417" t="s">
        <v>226</v>
      </c>
      <c r="M13" s="1417" t="s">
        <v>1600</v>
      </c>
      <c r="N13" s="100" t="s">
        <v>1713</v>
      </c>
      <c r="O13" s="1410" t="s">
        <v>1633</v>
      </c>
      <c r="P13" s="100" t="s">
        <v>1713</v>
      </c>
      <c r="Q13" s="1410" t="s">
        <v>1724</v>
      </c>
      <c r="R13" s="1424"/>
      <c r="S13" s="1424"/>
      <c r="T13" s="1410" t="s">
        <v>1725</v>
      </c>
      <c r="U13" s="1410" t="s">
        <v>1726</v>
      </c>
      <c r="V13" s="100" t="s">
        <v>46</v>
      </c>
    </row>
    <row r="14" spans="1:29" ht="13.5" thickTop="1"/>
  </sheetData>
  <mergeCells count="1">
    <mergeCell ref="A2:V2"/>
  </mergeCells>
  <printOptions horizontalCentered="1"/>
  <pageMargins left="0.23622047244094491" right="0.23622047244094491" top="0.74803149606299213" bottom="0.74803149606299213" header="0.31496062992125984" footer="0.31496062992125984"/>
  <pageSetup paperSize="9" scale="51" fitToHeight="0" orientation="landscape" r:id="rId1"/>
  <headerFooter>
    <oddHeader>&amp;LMunicipal Transformation and Organisational Development</oddHeader>
    <oddFooter>&amp;R&amp;P</oddFooter>
  </headerFooter>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COVER PAGE</vt:lpstr>
      <vt:lpstr>TABLE OF CONTENT</vt:lpstr>
      <vt:lpstr>TABLE OF ACRONYM &amp; ABBREVIATIOS</vt:lpstr>
      <vt:lpstr>CHAPTER ONE</vt:lpstr>
      <vt:lpstr>CHAPTER TWO</vt:lpstr>
      <vt:lpstr>CHAPTER THREE</vt:lpstr>
      <vt:lpstr>KPA ANALYSIS</vt:lpstr>
      <vt:lpstr>SPATIAL RATIONAL</vt:lpstr>
      <vt:lpstr>LMTOD</vt:lpstr>
      <vt:lpstr>LBSD</vt:lpstr>
      <vt:lpstr>LLED</vt:lpstr>
      <vt:lpstr>LMFMV</vt:lpstr>
      <vt:lpstr>LGGPP</vt:lpstr>
      <vt:lpstr>CAP CASHFLOW</vt:lpstr>
      <vt:lpstr>BUDGTED MONTHLY REVENUE</vt:lpstr>
      <vt:lpstr>BUDGETED MONTHLY CAPITAL EXPEND</vt:lpstr>
      <vt:lpstr>APPROVAL</vt:lpstr>
      <vt:lpstr>WARD INFORMATION</vt:lpstr>
      <vt:lpstr>THREE YEAR CAPITAL WORK PLAN1</vt:lpstr>
      <vt:lpstr>Sheet1</vt:lpstr>
      <vt:lpstr>APPROVAL!_Toc423433679</vt:lpstr>
      <vt:lpstr>'BUDGTED MONTHLY REVENUE'!_Toc423433687</vt:lpstr>
      <vt:lpstr>'BUDGETED MONTHLY CAPITAL EXPEND'!_Toc423433688</vt:lpstr>
      <vt:lpstr>'WARD INFORMATION'!_Toc423433690</vt:lpstr>
      <vt:lpstr>'CHAPTER ONE'!Print_Area</vt:lpstr>
      <vt:lpstr>'COVER PAGE'!Print_Area</vt:lpstr>
      <vt:lpstr>LBSD!Print_Area</vt:lpstr>
      <vt:lpstr>LGGPP!Print_Area</vt:lpstr>
      <vt:lpstr>LLED!Print_Area</vt:lpstr>
      <vt:lpstr>LMTOD!Print_Area</vt:lpstr>
      <vt:lpstr>'SPATIAL RATIONAL'!Print_Area</vt:lpstr>
      <vt:lpstr>LGGPP!Print_Titles</vt:lpstr>
      <vt:lpstr>LLED!Print_Titles</vt:lpstr>
      <vt:lpstr>LMTOD!Print_Titles</vt:lpstr>
    </vt:vector>
  </TitlesOfParts>
  <Company>GREATERGIYANI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Maputla TMD</dc:creator>
  <cp:lastModifiedBy>Chabalala SB.</cp:lastModifiedBy>
  <cp:lastPrinted>2018-01-31T10:08:30Z</cp:lastPrinted>
  <dcterms:created xsi:type="dcterms:W3CDTF">2015-06-08T08:15:35Z</dcterms:created>
  <dcterms:modified xsi:type="dcterms:W3CDTF">2018-01-31T10:10:28Z</dcterms:modified>
</cp:coreProperties>
</file>